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uribashi31\財政課\杉本\R3年度業務\300\⑥財政状況\③県宛回答\"/>
    </mc:Choice>
  </mc:AlternateContent>
  <bookViews>
    <workbookView xWindow="0" yWindow="0" windowWidth="20460" windowHeight="72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<sst xmlns="http://schemas.openxmlformats.org/spreadsheetml/2006/main" count="1135" uniqueCount="602">
  <si>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</si>
  <si>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</si>
  <si>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</si>
  <si>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</si>
  <si>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</si>
  <si>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</si>
  <si>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</si>
  <si>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</si>
  <si>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</si>
  <si>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</si>
  <si>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</si>
  <si>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</si>
  <si>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</si>
  <si>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</si>
  <si>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</si>
  <si>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</si>
  <si>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</si>
  <si>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</si>
  <si>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</si>
  <si>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</si>
  <si>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</si>
  <si>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</si>
  <si>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</si>
  <si>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</si>
  <si>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</si>
  <si>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</si>
  <si>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</si>
  <si>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</si>
  <si>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</si>
  <si>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</si>
  <si>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</si>
  <si>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</si>
  <si>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</si>
  <si>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</si>
  <si>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</si>
  <si>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</si>
  <si>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</si>
  <si>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</si>
  <si>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</si>
  <si>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</si>
  <si>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</si>
  <si>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</si>
  <si>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</si>
  <si>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</si>
  <si>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</si>
  <si>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</si>
  <si>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</si>
  <si>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</si>
  <si>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</si>
  <si>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</si>
  <si>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</si>
  <si>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</si>
  <si>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</si>
  <si>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</si>
  <si>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</si>
  <si>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</si>
  <si>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</si>
  <si>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</si>
  <si>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</si>
  <si>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</si>
  <si>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</si>
  <si>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</si>
  <si>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</si>
  <si>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</si>
  <si>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</si>
  <si>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</si>
  <si>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</si>
  <si>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</si>
  <si>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</si>
  <si>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</si>
  <si>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</si>
  <si>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</si>
  <si>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</si>
  <si>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</si>
  <si>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</si>
  <si>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</si>
  <si>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</si>
  <si>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</si>
  <si>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</si>
  <si>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</si>
  <si>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</si>
  <si>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</si>
  <si>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</si>
  <si>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</si>
  <si>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</si>
  <si>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</si>
  <si>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</si>
  <si>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</si>
  <si>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</si>
  <si>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</si>
  <si>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</si>
  <si>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</si>
  <si>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</si>
  <si>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</si>
  <si>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</si>
  <si>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</si>
  <si>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</si>
  <si>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</si>
  <si>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十津川村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</si>
  <si>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</si>
  <si>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</si>
  <si>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</si>
  <si>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</si>
  <si>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</si>
  <si>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</si>
  <si>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</si>
  <si>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</si>
  <si>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</si>
  <si>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</si>
  <si>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</si>
  <si>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</si>
  <si>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</si>
  <si>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</si>
  <si>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</si>
  <si>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</si>
  <si>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</si>
  <si>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</si>
  <si>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</si>
  <si>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</si>
  <si>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</si>
  <si>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</si>
  <si>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</si>
  <si>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</si>
  <si>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</si>
  <si>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</si>
  <si>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</si>
  <si>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</si>
  <si>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</si>
  <si>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</si>
  <si>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</si>
  <si>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</si>
  <si>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</si>
  <si>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</si>
  <si>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</si>
  <si>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</si>
  <si>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</si>
  <si>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</si>
  <si>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</si>
  <si>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</si>
  <si>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</si>
  <si>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</si>
  <si>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</si>
  <si>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</si>
  <si>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</si>
  <si>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</si>
  <si>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</si>
  <si>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</si>
  <si>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</si>
  <si>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</si>
  <si>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</si>
  <si>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</si>
  <si>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</si>
  <si>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</si>
  <si>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</si>
  <si>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</si>
  <si>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</si>
  <si>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</si>
  <si>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</si>
  <si>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</si>
  <si>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</si>
  <si>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</si>
  <si>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</si>
  <si>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</si>
  <si>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</si>
  <si>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</si>
  <si>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</si>
  <si>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</si>
  <si>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</si>
  <si>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</si>
  <si>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</si>
  <si>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</si>
  <si>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</si>
  <si>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</si>
  <si>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</si>
  <si>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</si>
  <si>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</si>
  <si>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</si>
  <si>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</si>
  <si>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</si>
  <si>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</si>
  <si>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</si>
  <si>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</si>
  <si>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</si>
  <si>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</si>
  <si>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</si>
  <si>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</si>
  <si>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</si>
  <si>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</si>
  <si>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</si>
  <si>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</si>
  <si>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</si>
  <si>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</si>
  <si>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</si>
  <si>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</si>
  <si>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</si>
  <si>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</si>
  <si>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</si>
  <si>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</si>
  <si>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</si>
  <si>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</si>
  <si>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</si>
  <si>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</si>
  <si>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</si>
  <si>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</si>
  <si>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</si>
  <si>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</si>
  <si>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</si>
  <si>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</si>
  <si>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</si>
  <si>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</si>
  <si>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</si>
  <si>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奈良県十津川村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</si>
  <si>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</si>
  <si>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</si>
  <si>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</si>
  <si>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</si>
  <si>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</si>
  <si>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</si>
  <si>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</si>
  <si>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</si>
  <si>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</si>
  <si>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</si>
  <si>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</si>
  <si>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</si>
  <si>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</si>
  <si>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</si>
  <si>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</si>
  <si>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</si>
  <si>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</si>
  <si>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</si>
  <si>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</si>
  <si>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</si>
  <si>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</si>
  <si>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</si>
  <si>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</si>
  <si>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</si>
  <si>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</si>
  <si>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</si>
  <si>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</si>
  <si>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</si>
  <si>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</si>
  <si>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</si>
  <si>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</si>
  <si>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</si>
  <si>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</si>
  <si>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</si>
  <si>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</si>
  <si>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</si>
  <si>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</si>
  <si>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</si>
  <si>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</si>
  <si>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</si>
  <si>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</si>
  <si>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</si>
  <si>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</si>
  <si>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</si>
  <si>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</si>
  <si>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</si>
  <si>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</si>
  <si>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</si>
  <si>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</si>
  <si>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</si>
  <si>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</si>
  <si>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</si>
  <si>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</si>
  <si>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</si>
  <si>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</si>
  <si>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</si>
  <si>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</si>
  <si>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</si>
  <si>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</si>
  <si>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</si>
  <si>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</si>
  <si>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</si>
  <si>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</si>
  <si>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</si>
  <si>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</si>
  <si>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</si>
  <si>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</si>
  <si>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</si>
  <si>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</si>
  <si>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</si>
  <si>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</si>
  <si>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</si>
  <si>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</si>
  <si>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</si>
  <si>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</si>
  <si>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</si>
  <si>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</si>
  <si>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</si>
  <si>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</si>
  <si>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</si>
  <si>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</si>
  <si>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</si>
  <si>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</si>
  <si>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</si>
  <si>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</si>
  <si>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</si>
  <si>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</si>
  <si>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</si>
  <si>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</si>
  <si>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</si>
  <si>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</si>
  <si>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</si>
  <si>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</si>
  <si>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</si>
  <si>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</si>
  <si>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</si>
  <si>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</si>
  <si>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</si>
  <si>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</si>
  <si>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</si>
  <si>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</si>
  <si>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</si>
  <si>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</si>
  <si>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</si>
  <si>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</si>
  <si>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</si>
  <si>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</si>
  <si>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</si>
  <si>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</si>
  <si>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</si>
  <si>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</si>
  <si>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</si>
  <si>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</si>
  <si>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</si>
  <si>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</si>
  <si>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</si>
  <si>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</si>
  <si>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</si>
  <si>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</si>
  <si>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</si>
  <si>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</si>
  <si>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</si>
  <si>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</si>
  <si>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</si>
  <si>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</si>
  <si>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</si>
  <si>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</si>
  <si>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</si>
  <si>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</si>
  <si>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</si>
  <si>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</si>
  <si>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</si>
  <si>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</si>
  <si>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</si>
  <si>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</si>
  <si>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</si>
  <si>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</si>
  <si>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</si>
  <si>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</si>
  <si>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</si>
  <si>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</si>
  <si>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</si>
  <si>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</si>
  <si>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</si>
  <si>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</si>
  <si>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</si>
  <si>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</si>
  <si>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</si>
  <si>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</si>
  <si>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</si>
  <si>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</si>
  <si>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</si>
  <si>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</si>
  <si>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</si>
  <si>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奈良県十津川村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</si>
  <si>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</si>
  <si>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</si>
  <si>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</si>
  <si>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</si>
  <si>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</si>
  <si>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</si>
  <si>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</si>
  <si>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</si>
  <si>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</si>
  <si>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</si>
  <si>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</si>
  <si>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</si>
  <si>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</si>
  <si>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</si>
  <si>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</si>
  <si>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</si>
  <si>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</si>
  <si>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</si>
  <si>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</si>
  <si>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</si>
  <si>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貯木場等維持管理事業特別会計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</si>
  <si>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</si>
  <si>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</si>
  <si>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</si>
  <si>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</si>
  <si>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</si>
  <si>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</si>
  <si>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</si>
  <si>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</si>
  <si>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</si>
  <si>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</si>
  <si>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</si>
  <si>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</si>
  <si>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</si>
  <si>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</si>
  <si>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</si>
  <si>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</si>
  <si>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国民健康保険診療所事業特別会計</t>
    <phoneticPr fontId="5"/>
  </si>
  <si>
    <t>介護保険事業特別会計</t>
    <phoneticPr fontId="5"/>
  </si>
  <si>
    <t>簡易水道事業特別会計</t>
    <phoneticPr fontId="5"/>
  </si>
  <si>
    <t>法非適用企業</t>
    <phoneticPr fontId="5"/>
  </si>
  <si>
    <t>十津川温泉事業特別会計</t>
    <phoneticPr fontId="5"/>
  </si>
  <si>
    <t>法非適用企業</t>
    <phoneticPr fontId="5"/>
  </si>
  <si>
    <t>湯泉地温泉事業特別会計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</si>
  <si>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</si>
  <si>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</si>
  <si>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</si>
  <si>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</si>
  <si>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</si>
  <si>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</si>
  <si>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</si>
  <si>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</si>
  <si>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</si>
  <si>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</si>
  <si>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</si>
  <si>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</si>
  <si>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</si>
  <si>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</si>
  <si>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</si>
  <si>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</si>
  <si>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</si>
  <si>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</si>
  <si>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</si>
  <si>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</si>
  <si>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</si>
  <si>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</si>
  <si>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</si>
  <si>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</si>
  <si>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</si>
  <si>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</si>
  <si>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</si>
  <si>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</si>
  <si>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</si>
  <si>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</si>
  <si>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</si>
  <si>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</si>
  <si>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</si>
  <si>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</si>
  <si>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</si>
  <si>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</si>
  <si>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</si>
  <si>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</si>
  <si>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</si>
  <si>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</si>
  <si>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</si>
  <si>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</si>
  <si>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</si>
  <si>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</si>
  <si>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</si>
  <si>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</si>
  <si>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</si>
  <si>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</si>
  <si>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</si>
  <si>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</si>
  <si>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</si>
  <si>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</si>
  <si>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</si>
  <si>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</si>
  <si>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</si>
  <si>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</si>
  <si>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</si>
  <si>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</si>
  <si>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</si>
  <si>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</si>
  <si>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</si>
  <si>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</si>
  <si>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</si>
  <si>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</si>
  <si>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</si>
  <si>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</si>
  <si>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</si>
  <si>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</si>
  <si>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</si>
  <si>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</si>
  <si>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</si>
  <si>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</si>
  <si>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</si>
  <si>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</si>
  <si>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</si>
  <si>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</si>
  <si>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</si>
  <si>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</si>
  <si>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</si>
  <si>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</si>
  <si>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</si>
  <si>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</si>
  <si>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</si>
  <si>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</si>
  <si>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</si>
  <si>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</si>
  <si>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</si>
  <si>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</si>
  <si>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</si>
  <si>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</si>
  <si>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</si>
  <si>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</si>
  <si>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</si>
  <si>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</si>
  <si>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</si>
  <si>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</si>
  <si>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</si>
  <si>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</si>
  <si>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</si>
  <si>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</si>
  <si>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</si>
  <si>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</si>
  <si>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</si>
  <si>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</si>
  <si>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</si>
  <si>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</si>
  <si>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</si>
  <si>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</si>
  <si>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</si>
  <si>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</si>
  <si>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</si>
  <si>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</si>
  <si>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</si>
  <si>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</si>
  <si>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</si>
  <si>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</si>
  <si>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</si>
  <si>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</si>
  <si>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</si>
  <si>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</si>
  <si>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</si>
  <si>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</si>
  <si>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</si>
  <si>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</si>
  <si>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</si>
  <si>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</si>
  <si>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</si>
  <si>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</si>
  <si>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</si>
  <si>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</si>
  <si>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</si>
  <si>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</si>
  <si>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</si>
  <si>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</si>
  <si>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</si>
  <si>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</si>
  <si>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</si>
  <si>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</si>
  <si>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</si>
  <si>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</si>
  <si>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</si>
  <si>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</si>
  <si>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</si>
  <si>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</si>
  <si>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</si>
  <si>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</si>
  <si>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</si>
  <si>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</si>
  <si>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4.76</t>
  </si>
  <si>
    <t>▲ 6.50</t>
  </si>
  <si>
    <t>▲ 6.07</t>
  </si>
  <si>
    <t>▲ 7.05</t>
  </si>
  <si>
    <t>▲ 0.29</t>
  </si>
  <si>
    <t>一般会計</t>
  </si>
  <si>
    <t>十津川温泉事業特別会計</t>
  </si>
  <si>
    <t>国民健康保険事業特別会計</t>
  </si>
  <si>
    <t>湯泉地温泉事業特別会計</t>
  </si>
  <si>
    <t>後期高齢者医療特別会計</t>
  </si>
  <si>
    <t>貯木場等維持管理事業特別会計</t>
  </si>
  <si>
    <t>国民健康保険診療所事業特別会計</t>
  </si>
  <si>
    <t>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</si>
  <si>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</si>
  <si>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</si>
  <si>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</si>
  <si>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</si>
  <si>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</si>
  <si>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</si>
  <si>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</si>
  <si>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</si>
  <si>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</si>
  <si>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</si>
  <si>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</si>
  <si>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南和広域医療企業団</t>
    <rPh sb="0" eb="2">
      <t>ナンワ</t>
    </rPh>
    <rPh sb="2" eb="4">
      <t>コウイキ</t>
    </rPh>
    <rPh sb="4" eb="6">
      <t>イリョウ</t>
    </rPh>
    <rPh sb="6" eb="8">
      <t>キギョウ</t>
    </rPh>
    <rPh sb="8" eb="9">
      <t>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</si>
  <si>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</si>
  <si>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</si>
  <si>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</si>
  <si>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</si>
  <si>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</si>
  <si>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</si>
  <si>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</si>
  <si>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</si>
  <si>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</si>
  <si>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</si>
  <si>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</si>
  <si>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</si>
  <si>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旧貯木場運営基金</t>
    <phoneticPr fontId="5"/>
  </si>
  <si>
    <t>公共施設整備基金</t>
    <phoneticPr fontId="5"/>
  </si>
  <si>
    <t>ふるさと基金</t>
    <phoneticPr fontId="5"/>
  </si>
  <si>
    <t>林業振興基金</t>
    <phoneticPr fontId="5"/>
  </si>
  <si>
    <t>地域福祉基金</t>
    <phoneticPr fontId="5"/>
  </si>
  <si>
    <t>奈良広域水質検査センター組合</t>
    <rPh sb="0" eb="2">
      <t>ナラ</t>
    </rPh>
    <rPh sb="2" eb="4">
      <t>コウイキ</t>
    </rPh>
    <rPh sb="4" eb="6">
      <t>スイシツ</t>
    </rPh>
    <rPh sb="6" eb="8">
      <t>ケンサ</t>
    </rPh>
    <rPh sb="12" eb="14">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</si>
</sst>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350B-4AEB-B66C-033225309F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988825</c:v>
                </c:pt>
                <c:pt idx="1">
                  <c:v>515601</c:v>
                </c:pt>
                <c:pt idx="2">
                  <c:v>482625</c:v>
                </c:pt>
                <c:pt idx="3">
                  <c:v>467712</c:v>
                </c:pt>
                <c:pt idx="4">
                  <c:v>563526</c:v>
                </c:pt>
              </c:numCache>
            </c:numRef>
          </c:val>
          <c:smooth val="0"/>
          <c:extLst>
            <c:ext xmlns:c16="http://schemas.microsoft.com/office/drawing/2014/chart" uri="{C3380CC4-5D6E-409C-BE32-E72D297353CC}">
              <c16:uniqueId val="{00000001-350B-4AEB-B66C-033225309F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3.39</c:v>
                </c:pt>
                <c:pt idx="1">
                  <c:v>6.23</c:v>
                </c:pt>
                <c:pt idx="2">
                  <c:v>3.27</c:v>
                </c:pt>
                <c:pt idx="3">
                  <c:v>2.37</c:v>
                </c:pt>
                <c:pt idx="4">
                  <c:v>1.95</c:v>
                </c:pt>
              </c:numCache>
            </c:numRef>
          </c:val>
          <c:extLst>
            <c:ext xmlns:c16="http://schemas.microsoft.com/office/drawing/2014/chart" uri="{C3380CC4-5D6E-409C-BE32-E72D297353CC}">
              <c16:uniqueId val="{00000000-7F91-4DED-B0ED-D970465DB0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59.26</c:v>
                </c:pt>
                <c:pt idx="1">
                  <c:v>51.79</c:v>
                </c:pt>
                <c:pt idx="2">
                  <c:v>48.94</c:v>
                </c:pt>
                <c:pt idx="3">
                  <c:v>42.6</c:v>
                </c:pt>
                <c:pt idx="4">
                  <c:v>40.64</c:v>
                </c:pt>
              </c:numCache>
            </c:numRef>
          </c:val>
          <c:extLst>
            <c:ext xmlns:c16="http://schemas.microsoft.com/office/drawing/2014/chart" uri="{C3380CC4-5D6E-409C-BE32-E72D297353CC}">
              <c16:uniqueId val="{00000001-7F91-4DED-B0ED-D970465DB0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-4.76</c:v>
                </c:pt>
                <c:pt idx="1">
                  <c:v>-6.5</c:v>
                </c:pt>
                <c:pt idx="2">
                  <c:v>-6.07</c:v>
                </c:pt>
                <c:pt idx="3">
                  <c:v>-7.05</c:v>
                </c:pt>
                <c:pt idx="4">
                  <c:v>-0.28999999999999998</c:v>
                </c:pt>
              </c:numCache>
            </c:numRef>
          </c:val>
          <c:smooth val="0"/>
          <c:extLst>
            <c:ext xmlns:c16="http://schemas.microsoft.com/office/drawing/2014/chart" uri="{C3380CC4-5D6E-409C-BE32-E72D297353CC}">
              <c16:uniqueId val="{00000002-7F91-4DED-B0ED-D970465DB0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A71B-4141-96B2-65F1BD6D50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1B-4141-96B2-65F1BD6D5067}"/>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0.22</c:v>
                </c:pt>
                <c:pt idx="2">
                  <c:v>#N/A</c:v>
                </c:pt>
                <c:pt idx="3">
                  <c:v>0.03</c:v>
                </c:pt>
                <c:pt idx="4">
                  <c:v>#N/A</c:v>
                </c:pt>
                <c:pt idx="5">
                  <c:v>0.23</c:v>
                </c:pt>
                <c:pt idx="6">
                  <c:v>#N/A</c:v>
                </c:pt>
                <c:pt idx="7">
                  <c:v>0.05</c:v>
                </c:pt>
                <c:pt idx="8">
                  <c:v>#N/A</c:v>
                </c:pt>
                <c:pt idx="9">
                  <c:v>0</c:v>
                </c:pt>
              </c:numCache>
            </c:numRef>
          </c:val>
          <c:extLst>
            <c:ext xmlns:c16="http://schemas.microsoft.com/office/drawing/2014/chart" uri="{C3380CC4-5D6E-409C-BE32-E72D297353CC}">
              <c16:uniqueId val="{00000002-A71B-4141-96B2-65F1BD6D5067}"/>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71B-4141-96B2-65F1BD6D5067}"/>
            </c:ext>
          </c:extLst>
        </c:ser>
        <c:ser>
          <c:idx val="4"/>
          <c:order val="4"/>
          <c:tx>
            <c:strRef>
              <c:f>データシート!$A$31</c:f>
              <c:strCache>
                <c:ptCount val="1"/>
                <c:pt idx="0">
                  <c:v>貯木場等維持管理事業特別会計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1.22</c:v>
                </c:pt>
                <c:pt idx="2">
                  <c:v>#N/A</c:v>
                </c:pt>
                <c:pt idx="3">
                  <c:v>0.64</c:v>
                </c:pt>
                <c:pt idx="4">
                  <c:v>#N/A</c:v>
                </c:pt>
                <c:pt idx="5">
                  <c:v>0</c:v>
                </c:pt>
                <c:pt idx="6">
                  <c:v>#N/A</c:v>
                </c:pt>
                <c:pt idx="7">
                  <c:v>0</c:v>
                </c:pt>
                <c:pt idx="8">
                  <c:v>#N/A</c:v>
                </c:pt>
                <c:pt idx="9">
                  <c:v>0</c:v>
                </c:pt>
              </c:numCache>
            </c:numRef>
          </c:val>
          <c:extLst>
            <c:ext xmlns:c16="http://schemas.microsoft.com/office/drawing/2014/chart" uri="{C3380CC4-5D6E-409C-BE32-E72D297353CC}">
              <c16:uniqueId val="{00000004-A71B-4141-96B2-65F1BD6D506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71B-4141-96B2-65F1BD6D5067}"/>
            </c:ext>
          </c:extLst>
        </c:ser>
        <c:ser>
          <c:idx val="6"/>
          <c:order val="6"/>
          <c:tx>
            <c:strRef>
              <c:f>データシート!$A$33</c:f>
              <c:strCache>
                <c:ptCount val="1"/>
                <c:pt idx="0">
                  <c:v>湯泉地温泉事業特別会計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0.05</c:v>
                </c:pt>
                <c:pt idx="4">
                  <c:v>#N/A</c:v>
                </c:pt>
                <c:pt idx="5">
                  <c:v>7.0000000000000007E-2</c:v>
                </c:pt>
                <c:pt idx="6">
                  <c:v>#N/A</c:v>
                </c:pt>
                <c:pt idx="7">
                  <c:v>0</c:v>
                </c:pt>
                <c:pt idx="8">
                  <c:v>#N/A</c:v>
                </c:pt>
                <c:pt idx="9">
                  <c:v>0.01</c:v>
                </c:pt>
              </c:numCache>
            </c:numRef>
          </c:val>
          <c:extLst>
            <c:ext xmlns:c16="http://schemas.microsoft.com/office/drawing/2014/chart" uri="{C3380CC4-5D6E-409C-BE32-E72D297353CC}">
              <c16:uniqueId val="{00000006-A71B-4141-96B2-65F1BD6D506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0.01</c:v>
                </c:pt>
                <c:pt idx="2">
                  <c:v>#N/A</c:v>
                </c:pt>
                <c:pt idx="3">
                  <c:v>0.54</c:v>
                </c:pt>
                <c:pt idx="4">
                  <c:v>#N/A</c:v>
                </c:pt>
                <c:pt idx="5">
                  <c:v>0.24</c:v>
                </c:pt>
                <c:pt idx="6">
                  <c:v>#N/A</c:v>
                </c:pt>
                <c:pt idx="7">
                  <c:v>0.03</c:v>
                </c:pt>
                <c:pt idx="8">
                  <c:v>#N/A</c:v>
                </c:pt>
                <c:pt idx="9">
                  <c:v>0.03</c:v>
                </c:pt>
              </c:numCache>
            </c:numRef>
          </c:val>
          <c:extLst>
            <c:ext xmlns:c16="http://schemas.microsoft.com/office/drawing/2014/chart" uri="{C3380CC4-5D6E-409C-BE32-E72D297353CC}">
              <c16:uniqueId val="{00000007-A71B-4141-96B2-65F1BD6D5067}"/>
            </c:ext>
          </c:extLst>
        </c:ser>
        <c:ser>
          <c:idx val="8"/>
          <c:order val="8"/>
          <c:tx>
            <c:strRef>
              <c:f>データシート!$A$35</c:f>
              <c:strCache>
                <c:ptCount val="1"/>
                <c:pt idx="0">
                  <c:v>十津川温泉事業特別会計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0.03</c:v>
                </c:pt>
                <c:pt idx="2">
                  <c:v>#N/A</c:v>
                </c:pt>
                <c:pt idx="3">
                  <c:v>0</c:v>
                </c:pt>
                <c:pt idx="4">
                  <c:v>#N/A</c:v>
                </c:pt>
                <c:pt idx="5">
                  <c:v>0</c:v>
                </c:pt>
                <c:pt idx="6">
                  <c:v>#N/A</c:v>
                </c:pt>
                <c:pt idx="7">
                  <c:v>0.04</c:v>
                </c:pt>
                <c:pt idx="8">
                  <c:v>#N/A</c:v>
                </c:pt>
                <c:pt idx="9">
                  <c:v>0.18</c:v>
                </c:pt>
              </c:numCache>
            </c:numRef>
          </c:val>
          <c:extLst>
            <c:ext xmlns:c16="http://schemas.microsoft.com/office/drawing/2014/chart" uri="{C3380CC4-5D6E-409C-BE32-E72D297353CC}">
              <c16:uniqueId val="{00000008-A71B-4141-96B2-65F1BD6D506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2.16</c:v>
                </c:pt>
                <c:pt idx="2">
                  <c:v>#N/A</c:v>
                </c:pt>
                <c:pt idx="3">
                  <c:v>5.58</c:v>
                </c:pt>
                <c:pt idx="4">
                  <c:v>#N/A</c:v>
                </c:pt>
                <c:pt idx="5">
                  <c:v>3.26</c:v>
                </c:pt>
                <c:pt idx="6">
                  <c:v>#N/A</c:v>
                </c:pt>
                <c:pt idx="7">
                  <c:v>2.37</c:v>
                </c:pt>
                <c:pt idx="8">
                  <c:v>#N/A</c:v>
                </c:pt>
                <c:pt idx="9">
                  <c:v>1.95</c:v>
                </c:pt>
              </c:numCache>
            </c:numRef>
          </c:val>
          <c:extLst>
            <c:ext xmlns:c16="http://schemas.microsoft.com/office/drawing/2014/chart" uri="{C3380CC4-5D6E-409C-BE32-E72D297353CC}">
              <c16:uniqueId val="{00000009-A71B-4141-96B2-65F1BD6D50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595</c:v>
                </c:pt>
                <c:pt idx="5">
                  <c:v>611</c:v>
                </c:pt>
                <c:pt idx="8">
                  <c:v>617</c:v>
                </c:pt>
                <c:pt idx="11">
                  <c:v>610</c:v>
                </c:pt>
                <c:pt idx="14">
                  <c:v>639</c:v>
                </c:pt>
              </c:numCache>
            </c:numRef>
          </c:val>
          <c:extLst>
            <c:ext xmlns:c16="http://schemas.microsoft.com/office/drawing/2014/chart" uri="{C3380CC4-5D6E-409C-BE32-E72D297353CC}">
              <c16:uniqueId val="{00000000-C420-419F-91D7-8AEBFE4AF5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20-419F-91D7-8AEBFE4AF5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420-419F-91D7-8AEBFE4AF5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19</c:v>
                </c:pt>
                <c:pt idx="6">
                  <c:v>27</c:v>
                </c:pt>
                <c:pt idx="9">
                  <c:v>28</c:v>
                </c:pt>
                <c:pt idx="12">
                  <c:v>30</c:v>
                </c:pt>
              </c:numCache>
            </c:numRef>
          </c:val>
          <c:extLst>
            <c:ext xmlns:c16="http://schemas.microsoft.com/office/drawing/2014/chart" uri="{C3380CC4-5D6E-409C-BE32-E72D297353CC}">
              <c16:uniqueId val="{00000003-C420-419F-91D7-8AEBFE4AF5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99</c:v>
                </c:pt>
                <c:pt idx="3">
                  <c:v>91</c:v>
                </c:pt>
                <c:pt idx="6">
                  <c:v>114</c:v>
                </c:pt>
                <c:pt idx="9">
                  <c:v>124</c:v>
                </c:pt>
                <c:pt idx="12">
                  <c:v>141</c:v>
                </c:pt>
              </c:numCache>
            </c:numRef>
          </c:val>
          <c:extLst>
            <c:ext xmlns:c16="http://schemas.microsoft.com/office/drawing/2014/chart" uri="{C3380CC4-5D6E-409C-BE32-E72D297353CC}">
              <c16:uniqueId val="{00000004-C420-419F-91D7-8AEBFE4AF5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20-419F-91D7-8AEBFE4AF5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20-419F-91D7-8AEBFE4AF5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687</c:v>
                </c:pt>
                <c:pt idx="3">
                  <c:v>701</c:v>
                </c:pt>
                <c:pt idx="6">
                  <c:v>686</c:v>
                </c:pt>
                <c:pt idx="9">
                  <c:v>678</c:v>
                </c:pt>
                <c:pt idx="12">
                  <c:v>678</c:v>
                </c:pt>
              </c:numCache>
            </c:numRef>
          </c:val>
          <c:extLst>
            <c:ext xmlns:c16="http://schemas.microsoft.com/office/drawing/2014/chart" uri="{C3380CC4-5D6E-409C-BE32-E72D297353CC}">
              <c16:uniqueId val="{00000007-C420-419F-91D7-8AEBFE4AF5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192</c:v>
                </c:pt>
                <c:pt idx="2">
                  <c:v>#N/A</c:v>
                </c:pt>
                <c:pt idx="3">
                  <c:v>#N/A</c:v>
                </c:pt>
                <c:pt idx="4">
                  <c:v>200</c:v>
                </c:pt>
                <c:pt idx="5">
                  <c:v>#N/A</c:v>
                </c:pt>
                <c:pt idx="6">
                  <c:v>#N/A</c:v>
                </c:pt>
                <c:pt idx="7">
                  <c:v>210</c:v>
                </c:pt>
                <c:pt idx="8">
                  <c:v>#N/A</c:v>
                </c:pt>
                <c:pt idx="9">
                  <c:v>#N/A</c:v>
                </c:pt>
                <c:pt idx="10">
                  <c:v>220</c:v>
                </c:pt>
                <c:pt idx="11">
                  <c:v>#N/A</c:v>
                </c:pt>
                <c:pt idx="12">
                  <c:v>#N/A</c:v>
                </c:pt>
                <c:pt idx="13">
                  <c:v>210</c:v>
                </c:pt>
                <c:pt idx="14">
                  <c:v>#N/A</c:v>
                </c:pt>
              </c:numCache>
            </c:numRef>
          </c:val>
          <c:smooth val="0"/>
          <c:extLst>
            <c:ext xmlns:c16="http://schemas.microsoft.com/office/drawing/2014/chart" uri="{C3380CC4-5D6E-409C-BE32-E72D297353CC}">
              <c16:uniqueId val="{00000008-C420-419F-91D7-8AEBFE4AF5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5716</c:v>
                </c:pt>
                <c:pt idx="5">
                  <c:v>5754</c:v>
                </c:pt>
                <c:pt idx="8">
                  <c:v>5632</c:v>
                </c:pt>
                <c:pt idx="11">
                  <c:v>5939</c:v>
                </c:pt>
                <c:pt idx="14">
                  <c:v>5782</c:v>
                </c:pt>
              </c:numCache>
            </c:numRef>
          </c:val>
          <c:extLst>
            <c:ext xmlns:c16="http://schemas.microsoft.com/office/drawing/2014/chart" uri="{C3380CC4-5D6E-409C-BE32-E72D297353CC}">
              <c16:uniqueId val="{00000000-F1C1-4147-8DB5-A132841ECF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1C1-4147-8DB5-A132841ECF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4063</c:v>
                </c:pt>
                <c:pt idx="5">
                  <c:v>3610</c:v>
                </c:pt>
                <c:pt idx="8">
                  <c:v>3554</c:v>
                </c:pt>
                <c:pt idx="11">
                  <c:v>3310</c:v>
                </c:pt>
                <c:pt idx="14">
                  <c:v>3299</c:v>
                </c:pt>
              </c:numCache>
            </c:numRef>
          </c:val>
          <c:extLst>
            <c:ext xmlns:c16="http://schemas.microsoft.com/office/drawing/2014/chart" uri="{C3380CC4-5D6E-409C-BE32-E72D297353CC}">
              <c16:uniqueId val="{00000002-F1C1-4147-8DB5-A132841ECF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C1-4147-8DB5-A132841ECF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C1-4147-8DB5-A132841ECF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C1-4147-8DB5-A132841ECF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1296</c:v>
                </c:pt>
                <c:pt idx="3">
                  <c:v>1219</c:v>
                </c:pt>
                <c:pt idx="6">
                  <c:v>1156</c:v>
                </c:pt>
                <c:pt idx="9">
                  <c:v>1118</c:v>
                </c:pt>
                <c:pt idx="12">
                  <c:v>1066</c:v>
                </c:pt>
              </c:numCache>
            </c:numRef>
          </c:val>
          <c:extLst>
            <c:ext xmlns:c16="http://schemas.microsoft.com/office/drawing/2014/chart" uri="{C3380CC4-5D6E-409C-BE32-E72D297353CC}">
              <c16:uniqueId val="{00000006-F1C1-4147-8DB5-A132841ECF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409</c:v>
                </c:pt>
                <c:pt idx="3">
                  <c:v>408</c:v>
                </c:pt>
                <c:pt idx="6">
                  <c:v>397</c:v>
                </c:pt>
                <c:pt idx="9">
                  <c:v>315</c:v>
                </c:pt>
                <c:pt idx="12">
                  <c:v>273</c:v>
                </c:pt>
              </c:numCache>
            </c:numRef>
          </c:val>
          <c:extLst>
            <c:ext xmlns:c16="http://schemas.microsoft.com/office/drawing/2014/chart" uri="{C3380CC4-5D6E-409C-BE32-E72D297353CC}">
              <c16:uniqueId val="{00000007-F1C1-4147-8DB5-A132841ECF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1587</c:v>
                </c:pt>
                <c:pt idx="3">
                  <c:v>1490</c:v>
                </c:pt>
                <c:pt idx="6">
                  <c:v>1379</c:v>
                </c:pt>
                <c:pt idx="9">
                  <c:v>1251</c:v>
                </c:pt>
                <c:pt idx="12">
                  <c:v>1167</c:v>
                </c:pt>
              </c:numCache>
            </c:numRef>
          </c:val>
          <c:extLst>
            <c:ext xmlns:c16="http://schemas.microsoft.com/office/drawing/2014/chart" uri="{C3380CC4-5D6E-409C-BE32-E72D297353CC}">
              <c16:uniqueId val="{00000008-F1C1-4147-8DB5-A132841ECF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1C1-4147-8DB5-A132841ECF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6959</c:v>
                </c:pt>
                <c:pt idx="3">
                  <c:v>6835</c:v>
                </c:pt>
                <c:pt idx="6">
                  <c:v>6736</c:v>
                </c:pt>
                <c:pt idx="9">
                  <c:v>6638</c:v>
                </c:pt>
                <c:pt idx="12">
                  <c:v>6515</c:v>
                </c:pt>
              </c:numCache>
            </c:numRef>
          </c:val>
          <c:extLst>
            <c:ext xmlns:c16="http://schemas.microsoft.com/office/drawing/2014/chart" uri="{C3380CC4-5D6E-409C-BE32-E72D297353CC}">
              <c16:uniqueId val="{0000000A-F1C1-4147-8DB5-A132841ECF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472</c:v>
                </c:pt>
                <c:pt idx="2">
                  <c:v>#N/A</c:v>
                </c:pt>
                <c:pt idx="3">
                  <c:v>#N/A</c:v>
                </c:pt>
                <c:pt idx="4">
                  <c:v>587</c:v>
                </c:pt>
                <c:pt idx="5">
                  <c:v>#N/A</c:v>
                </c:pt>
                <c:pt idx="6">
                  <c:v>#N/A</c:v>
                </c:pt>
                <c:pt idx="7">
                  <c:v>482</c:v>
                </c:pt>
                <c:pt idx="8">
                  <c:v>#N/A</c:v>
                </c:pt>
                <c:pt idx="9">
                  <c:v>#N/A</c:v>
                </c:pt>
                <c:pt idx="10">
                  <c:v>71</c:v>
                </c:pt>
                <c:pt idx="11">
                  <c:v>#N/A</c:v>
                </c:pt>
                <c:pt idx="12">
                  <c:v>#N/A</c:v>
                </c:pt>
                <c:pt idx="13">
                  <c:v>0</c:v>
                </c:pt>
                <c:pt idx="14">
                  <c:v>#N/A</c:v>
                </c:pt>
              </c:numCache>
            </c:numRef>
          </c:val>
          <c:smooth val="0"/>
          <c:extLst>
            <c:ext xmlns:c16="http://schemas.microsoft.com/office/drawing/2014/chart" uri="{C3380CC4-5D6E-409C-BE32-E72D297353CC}">
              <c16:uniqueId val="{0000000B-F1C1-4147-8DB5-A132841ECF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1574</c:v>
                </c:pt>
                <c:pt idx="1">
                  <c:v>1375</c:v>
                </c:pt>
                <c:pt idx="2">
                  <c:v>1375</c:v>
                </c:pt>
              </c:numCache>
            </c:numRef>
          </c:val>
          <c:extLst>
            <c:ext xmlns:c16="http://schemas.microsoft.com/office/drawing/2014/chart" uri="{C3380CC4-5D6E-409C-BE32-E72D297353CC}">
              <c16:uniqueId val="{00000000-ED56-464C-B977-400AC6E2DD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733</c:v>
                </c:pt>
                <c:pt idx="1">
                  <c:v>655</c:v>
                </c:pt>
                <c:pt idx="2">
                  <c:v>655</c:v>
                </c:pt>
              </c:numCache>
            </c:numRef>
          </c:val>
          <c:extLst>
            <c:ext xmlns:c16="http://schemas.microsoft.com/office/drawing/2014/chart" uri="{C3380CC4-5D6E-409C-BE32-E72D297353CC}">
              <c16:uniqueId val="{00000001-ED56-464C-B977-400AC6E2DD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3736</c:v>
                </c:pt>
                <c:pt idx="1">
                  <c:v>3713</c:v>
                </c:pt>
                <c:pt idx="2">
                  <c:v>3666</c:v>
                </c:pt>
              </c:numCache>
            </c:numRef>
          </c:val>
          <c:extLst>
            <c:ext xmlns:c16="http://schemas.microsoft.com/office/drawing/2014/chart" uri="{C3380CC4-5D6E-409C-BE32-E72D297353CC}">
              <c16:uniqueId val="{00000002-ED56-464C-B977-400AC6E2DD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昨年度から横ばいとなっているが、簡易水道事業特別会計の元利償還金に対する繰入金、組合に対する負担金等は年々増加しているため、実質公債費比率（分子）は増加を続けている。今年度以降は、小学校建設に係る地方債の元金償還が始まることで更なる増加が見込まれる。本村は過疎対策事業債、臨時財政対策債など算入率が高い地方債の借入が主であるため、普通交付税に算入される公債費の金額も大きいが、償還金総額の増加に伴い、償還金と算入額との差額も増加しており、大きな負担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２８年度の小学校建設に係る地方債の増加に加えて、平成２８年度からは基金の取り崩しが増えたことで、将来負担比率がプラスに転じる結果となった。それ以降、地方債の発行を抑制してきたことで今年度にはマイナスとなった。今後も地方債の発行を伴う事業の見直しを中心とする行財政改革を進め、財政の健全化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奈良県十津川村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はともに、わずかな額ではあるが積み立てすることができた。しかし、「旧貯木場運営基金」約１億３千万円などを取り崩したこと等により、基金全体としては４７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各基金は年々減少しており、特に財政調整基金の減少は顕著である。災害への備え等のため、過去の実績等を踏まえ、これ以上の取り崩しを抑制するよう努めたい。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旧貯木場運営基金：木材の生産、流通販売及び加工等々に必要な土地の購入、施設の設置、運営に要する経費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旧貯木場運営基金：木材の生産のための事業費として１億３千万円を取り崩し、年度末に６千万円を積み立てたことで減少している。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公共施設整備基金：事業費として５千万円を取り崩したことで減少している。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旧貯木場運営基金：林業の活性化に向けた事業に向けて積み立て予定。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公共施設整備基金：今後予定される施設整備計画に向けて積み立て予定。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今年度は取り崩しが無く、わずかながら基金の運用益を積み立てすることができた。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災害への備え等のため、過去の実績等を踏まえ、取り崩しを抑制するよう努めたい。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これまで一部の補助金と同額を基金として積み立てていたが、今年度から取りやめた。また、取り崩しがなかったことから同額となっている。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今後の借入を考慮すると令和５年度に地方債償還のピークを迎えるため、それに備えて毎年度計画的に積み立てと、新たな借入の抑制を行っていく。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
3,136
672.38
6,671,092
6,483,371
66,143
3,384,678
6,514,546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２年１０月１日現在、４５．８％）に加え、村内に中心となる産業がないため財政基盤が弱く、類似団体平均を下回る状況が続いている。今年度は森林環境譲与税が増額されたことで、前年度から０．０１増加し、類似団体平均と同率になった。平成２９年度に実施した組織の見直し（９課、１室、１事務所体制から２課減の７課、１室、１事務所体制）による、事務効率化の成果が表れつつある中で、十津川村総合計画の重点プロジェクト推進に努め、活力あるむらづくりを展開す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104902</xdr:rowOff>
    </xdr:from>
    <xdr:to>
      <xdr:col>23</xdr:col>
      <xdr:colOff>133350</xdr:colOff>
      <xdr:row>43</xdr:row>
      <xdr:rowOff>114554</xdr:rowOff>
    </xdr:to>
    <xdr:cxnSp macro="">
      <xdr:nvCxnSpPr>
        <xdr:cNvPr id="66" name="直線コネクタ 65"/>
        <xdr:cNvCxnSpPr/>
      </xdr:nvCxnSpPr>
      <xdr:spPr>
        <a:xfrm flipV="1">
          <a:off x="4114800" y="74772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114554</xdr:rowOff>
    </xdr:from>
    <xdr:to>
      <xdr:col>19</xdr:col>
      <xdr:colOff>133350</xdr:colOff>
      <xdr:row>43</xdr:row>
      <xdr:rowOff>124206</xdr:rowOff>
    </xdr:to>
    <xdr:cxnSp macro="">
      <xdr:nvCxnSpPr>
        <xdr:cNvPr id="69" name="直線コネクタ 68"/>
        <xdr:cNvCxnSpPr/>
      </xdr:nvCxnSpPr>
      <xdr:spPr>
        <a:xfrm flipV="1">
          <a:off x="3225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143510</xdr:rowOff>
    </xdr:to>
    <xdr:cxnSp macro="">
      <xdr:nvCxnSpPr>
        <xdr:cNvPr id="72" name="直線コネクタ 71"/>
        <xdr:cNvCxnSpPr/>
      </xdr:nvCxnSpPr>
      <xdr:spPr>
        <a:xfrm flipV="1">
          <a:off x="2336800" y="74965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85" name="楕円 84"/>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70629</xdr:rowOff>
    </xdr:from>
    <xdr:ext cx="762000" cy="259045"/>
    <xdr:sp macro="" textlink="">
      <xdr:nvSpPr>
        <xdr:cNvPr id="86" name="財政力該当値テキスト"/>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63754</xdr:rowOff>
    </xdr:from>
    <xdr:to>
      <xdr:col>19</xdr:col>
      <xdr:colOff>184150</xdr:colOff>
      <xdr:row>43</xdr:row>
      <xdr:rowOff>165354</xdr:rowOff>
    </xdr:to>
    <xdr:sp macro="" textlink="">
      <xdr:nvSpPr>
        <xdr:cNvPr id="87" name="楕円 86"/>
        <xdr:cNvSpPr/>
      </xdr:nvSpPr>
      <xdr:spPr>
        <a:xfrm>
          <a:off x="4064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150131</xdr:rowOff>
    </xdr:from>
    <xdr:ext cx="736600" cy="259045"/>
    <xdr:sp macro="" textlink="">
      <xdr:nvSpPr>
        <xdr:cNvPr id="88" name="テキスト ボックス 87"/>
        <xdr:cNvSpPr txBox="1"/>
      </xdr:nvSpPr>
      <xdr:spPr>
        <a:xfrm>
          <a:off x="3733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学校建設に伴う公債費の増加と、特別会計への繰出金の増加により、経常収支比率は類似団体平均を上回り、年々悪化してきている。今年度は経常一般財源である普通交付税の増額などにより、前年度から８．９％改善したものの、依然として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　今後は、十津川村公共施設等総合管理計画に基づき、令和２７年度までに公共建築物の延べ床面積の約９％を減少させるなど、事業の見直しを進めるとともに、すべての事業の優先度を厳しく点検し、優先度の低い事業については、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89916</xdr:rowOff>
    </xdr:from>
    <xdr:to>
      <xdr:col>23</xdr:col>
      <xdr:colOff>133350</xdr:colOff>
      <xdr:row>66</xdr:row>
      <xdr:rowOff>133223</xdr:rowOff>
    </xdr:to>
    <xdr:cxnSp macro="">
      <xdr:nvCxnSpPr>
        <xdr:cNvPr id="127" name="直線コネクタ 126"/>
        <xdr:cNvCxnSpPr/>
      </xdr:nvCxnSpPr>
      <xdr:spPr>
        <a:xfrm flipV="1">
          <a:off x="4114800" y="11234166"/>
          <a:ext cx="8382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113919</xdr:rowOff>
    </xdr:from>
    <xdr:to>
      <xdr:col>19</xdr:col>
      <xdr:colOff>133350</xdr:colOff>
      <xdr:row>66</xdr:row>
      <xdr:rowOff>133223</xdr:rowOff>
    </xdr:to>
    <xdr:cxnSp macro="">
      <xdr:nvCxnSpPr>
        <xdr:cNvPr id="130" name="直線コネクタ 129"/>
        <xdr:cNvCxnSpPr/>
      </xdr:nvCxnSpPr>
      <xdr:spPr>
        <a:xfrm>
          <a:off x="3225800" y="114296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65659</xdr:rowOff>
    </xdr:from>
    <xdr:to>
      <xdr:col>15</xdr:col>
      <xdr:colOff>82550</xdr:colOff>
      <xdr:row>66</xdr:row>
      <xdr:rowOff>113919</xdr:rowOff>
    </xdr:to>
    <xdr:cxnSp macro="">
      <xdr:nvCxnSpPr>
        <xdr:cNvPr id="133" name="直線コネクタ 132"/>
        <xdr:cNvCxnSpPr/>
      </xdr:nvCxnSpPr>
      <xdr:spPr>
        <a:xfrm>
          <a:off x="2336800" y="1138135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121285</xdr:rowOff>
    </xdr:from>
    <xdr:to>
      <xdr:col>11</xdr:col>
      <xdr:colOff>31750</xdr:colOff>
      <xdr:row>66</xdr:row>
      <xdr:rowOff>65659</xdr:rowOff>
    </xdr:to>
    <xdr:cxnSp macro="">
      <xdr:nvCxnSpPr>
        <xdr:cNvPr id="136" name="直線コネクタ 135"/>
        <xdr:cNvCxnSpPr/>
      </xdr:nvCxnSpPr>
      <xdr:spPr>
        <a:xfrm>
          <a:off x="1447800" y="11265535"/>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39116</xdr:rowOff>
    </xdr:from>
    <xdr:to>
      <xdr:col>23</xdr:col>
      <xdr:colOff>184150</xdr:colOff>
      <xdr:row>65</xdr:row>
      <xdr:rowOff>140716</xdr:rowOff>
    </xdr:to>
    <xdr:sp macro="" textlink="">
      <xdr:nvSpPr>
        <xdr:cNvPr id="146" name="楕円 145"/>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11193</xdr:rowOff>
    </xdr:from>
    <xdr:ext cx="762000" cy="259045"/>
    <xdr:sp macro="" textlink="">
      <xdr:nvSpPr>
        <xdr:cNvPr id="147" name="財政構造の弾力性該当値テキスト"/>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82423</xdr:rowOff>
    </xdr:from>
    <xdr:to>
      <xdr:col>19</xdr:col>
      <xdr:colOff>184150</xdr:colOff>
      <xdr:row>67</xdr:row>
      <xdr:rowOff>12573</xdr:rowOff>
    </xdr:to>
    <xdr:sp macro="" textlink="">
      <xdr:nvSpPr>
        <xdr:cNvPr id="148" name="楕円 147"/>
        <xdr:cNvSpPr/>
      </xdr:nvSpPr>
      <xdr:spPr>
        <a:xfrm>
          <a:off x="4064000" y="11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168800</xdr:rowOff>
    </xdr:from>
    <xdr:ext cx="736600" cy="259045"/>
    <xdr:sp macro="" textlink="">
      <xdr:nvSpPr>
        <xdr:cNvPr id="149" name="テキスト ボックス 148"/>
        <xdr:cNvSpPr txBox="1"/>
      </xdr:nvSpPr>
      <xdr:spPr>
        <a:xfrm>
          <a:off x="3733800" y="11484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63119</xdr:rowOff>
    </xdr:from>
    <xdr:to>
      <xdr:col>15</xdr:col>
      <xdr:colOff>133350</xdr:colOff>
      <xdr:row>66</xdr:row>
      <xdr:rowOff>164719</xdr:rowOff>
    </xdr:to>
    <xdr:sp macro="" textlink="">
      <xdr:nvSpPr>
        <xdr:cNvPr id="150" name="楕円 149"/>
        <xdr:cNvSpPr/>
      </xdr:nvSpPr>
      <xdr:spPr>
        <a:xfrm>
          <a:off x="3175000" y="113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149496</xdr:rowOff>
    </xdr:from>
    <xdr:ext cx="762000" cy="259045"/>
    <xdr:sp macro="" textlink="">
      <xdr:nvSpPr>
        <xdr:cNvPr id="151" name="テキスト ボックス 150"/>
        <xdr:cNvSpPr txBox="1"/>
      </xdr:nvSpPr>
      <xdr:spPr>
        <a:xfrm>
          <a:off x="2844800" y="1146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14859</xdr:rowOff>
    </xdr:from>
    <xdr:to>
      <xdr:col>11</xdr:col>
      <xdr:colOff>82550</xdr:colOff>
      <xdr:row>66</xdr:row>
      <xdr:rowOff>116459</xdr:rowOff>
    </xdr:to>
    <xdr:sp macro="" textlink="">
      <xdr:nvSpPr>
        <xdr:cNvPr id="152" name="楕円 151"/>
        <xdr:cNvSpPr/>
      </xdr:nvSpPr>
      <xdr:spPr>
        <a:xfrm>
          <a:off x="2286000" y="113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101236</xdr:rowOff>
    </xdr:from>
    <xdr:ext cx="762000" cy="259045"/>
    <xdr:sp macro="" textlink="">
      <xdr:nvSpPr>
        <xdr:cNvPr id="153" name="テキスト ボックス 152"/>
        <xdr:cNvSpPr txBox="1"/>
      </xdr:nvSpPr>
      <xdr:spPr>
        <a:xfrm>
          <a:off x="1955800" y="1141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70485</xdr:rowOff>
    </xdr:from>
    <xdr:to>
      <xdr:col>7</xdr:col>
      <xdr:colOff>31750</xdr:colOff>
      <xdr:row>66</xdr:row>
      <xdr:rowOff>635</xdr:rowOff>
    </xdr:to>
    <xdr:sp macro="" textlink="">
      <xdr:nvSpPr>
        <xdr:cNvPr id="154" name="楕円 153"/>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156862</xdr:rowOff>
    </xdr:from>
    <xdr:ext cx="762000" cy="259045"/>
    <xdr:sp macro="" textlink="">
      <xdr:nvSpPr>
        <xdr:cNvPr id="155" name="テキスト ボックス 154"/>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上回っているのは、本村の面積が広いことが要因である。人件費においては、主に各地域に点在する施設や道路の管理などに対する経費が嵩んでいること、物件費においては、主に各地域を結ぶバスの運行やごみ収集などの業務の委託経費が嵩むことによる。経年の比較においては、人口が減少しているのに対して、合計額が増額傾向にあることから、事業の見直しを進め、コストの縮減を図っていく必要がある。　</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124323</xdr:rowOff>
    </xdr:from>
    <xdr:to>
      <xdr:col>23</xdr:col>
      <xdr:colOff>133350</xdr:colOff>
      <xdr:row>82</xdr:row>
      <xdr:rowOff>141618</xdr:rowOff>
    </xdr:to>
    <xdr:cxnSp macro="">
      <xdr:nvCxnSpPr>
        <xdr:cNvPr id="187" name="直線コネクタ 186"/>
        <xdr:cNvCxnSpPr/>
      </xdr:nvCxnSpPr>
      <xdr:spPr>
        <a:xfrm>
          <a:off x="4114800" y="14183223"/>
          <a:ext cx="838200" cy="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108902</xdr:rowOff>
    </xdr:from>
    <xdr:to>
      <xdr:col>19</xdr:col>
      <xdr:colOff>133350</xdr:colOff>
      <xdr:row>82</xdr:row>
      <xdr:rowOff>124323</xdr:rowOff>
    </xdr:to>
    <xdr:cxnSp macro="">
      <xdr:nvCxnSpPr>
        <xdr:cNvPr id="190" name="直線コネクタ 189"/>
        <xdr:cNvCxnSpPr/>
      </xdr:nvCxnSpPr>
      <xdr:spPr>
        <a:xfrm>
          <a:off x="3225800" y="14167802"/>
          <a:ext cx="889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93525</xdr:rowOff>
    </xdr:from>
    <xdr:to>
      <xdr:col>15</xdr:col>
      <xdr:colOff>82550</xdr:colOff>
      <xdr:row>82</xdr:row>
      <xdr:rowOff>108902</xdr:rowOff>
    </xdr:to>
    <xdr:cxnSp macro="">
      <xdr:nvCxnSpPr>
        <xdr:cNvPr id="193" name="直線コネクタ 192"/>
        <xdr:cNvCxnSpPr/>
      </xdr:nvCxnSpPr>
      <xdr:spPr>
        <a:xfrm>
          <a:off x="2336800" y="14152425"/>
          <a:ext cx="8890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93525</xdr:rowOff>
    </xdr:from>
    <xdr:to>
      <xdr:col>11</xdr:col>
      <xdr:colOff>31750</xdr:colOff>
      <xdr:row>82</xdr:row>
      <xdr:rowOff>96382</xdr:rowOff>
    </xdr:to>
    <xdr:cxnSp macro="">
      <xdr:nvCxnSpPr>
        <xdr:cNvPr id="196" name="直線コネクタ 195"/>
        <xdr:cNvCxnSpPr/>
      </xdr:nvCxnSpPr>
      <xdr:spPr>
        <a:xfrm flipV="1">
          <a:off x="1447800" y="1415242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90818</xdr:rowOff>
    </xdr:from>
    <xdr:to>
      <xdr:col>23</xdr:col>
      <xdr:colOff>184150</xdr:colOff>
      <xdr:row>83</xdr:row>
      <xdr:rowOff>20968</xdr:rowOff>
    </xdr:to>
    <xdr:sp macro="" textlink="">
      <xdr:nvSpPr>
        <xdr:cNvPr id="206" name="楕円 205"/>
        <xdr:cNvSpPr/>
      </xdr:nvSpPr>
      <xdr:spPr>
        <a:xfrm>
          <a:off x="4902200" y="141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62895</xdr:rowOff>
    </xdr:from>
    <xdr:ext cx="762000" cy="259045"/>
    <xdr:sp macro="" textlink="">
      <xdr:nvSpPr>
        <xdr:cNvPr id="207" name="人件費・物件費等の状況該当値テキスト"/>
        <xdr:cNvSpPr txBox="1"/>
      </xdr:nvSpPr>
      <xdr:spPr>
        <a:xfrm>
          <a:off x="5041900" y="1412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73523</xdr:rowOff>
    </xdr:from>
    <xdr:to>
      <xdr:col>19</xdr:col>
      <xdr:colOff>184150</xdr:colOff>
      <xdr:row>83</xdr:row>
      <xdr:rowOff>3673</xdr:rowOff>
    </xdr:to>
    <xdr:sp macro="" textlink="">
      <xdr:nvSpPr>
        <xdr:cNvPr id="208" name="楕円 207"/>
        <xdr:cNvSpPr/>
      </xdr:nvSpPr>
      <xdr:spPr>
        <a:xfrm>
          <a:off x="4064000" y="141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159900</xdr:rowOff>
    </xdr:from>
    <xdr:ext cx="736600" cy="259045"/>
    <xdr:sp macro="" textlink="">
      <xdr:nvSpPr>
        <xdr:cNvPr id="209" name="テキスト ボックス 208"/>
        <xdr:cNvSpPr txBox="1"/>
      </xdr:nvSpPr>
      <xdr:spPr>
        <a:xfrm>
          <a:off x="3733800" y="14218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58102</xdr:rowOff>
    </xdr:from>
    <xdr:to>
      <xdr:col>15</xdr:col>
      <xdr:colOff>133350</xdr:colOff>
      <xdr:row>82</xdr:row>
      <xdr:rowOff>159702</xdr:rowOff>
    </xdr:to>
    <xdr:sp macro="" textlink="">
      <xdr:nvSpPr>
        <xdr:cNvPr id="210" name="楕円 209"/>
        <xdr:cNvSpPr/>
      </xdr:nvSpPr>
      <xdr:spPr>
        <a:xfrm>
          <a:off x="3175000" y="141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144479</xdr:rowOff>
    </xdr:from>
    <xdr:ext cx="762000" cy="259045"/>
    <xdr:sp macro="" textlink="">
      <xdr:nvSpPr>
        <xdr:cNvPr id="211" name="テキスト ボックス 210"/>
        <xdr:cNvSpPr txBox="1"/>
      </xdr:nvSpPr>
      <xdr:spPr>
        <a:xfrm>
          <a:off x="2844800" y="142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42725</xdr:rowOff>
    </xdr:from>
    <xdr:to>
      <xdr:col>11</xdr:col>
      <xdr:colOff>82550</xdr:colOff>
      <xdr:row>82</xdr:row>
      <xdr:rowOff>144325</xdr:rowOff>
    </xdr:to>
    <xdr:sp macro="" textlink="">
      <xdr:nvSpPr>
        <xdr:cNvPr id="212" name="楕円 211"/>
        <xdr:cNvSpPr/>
      </xdr:nvSpPr>
      <xdr:spPr>
        <a:xfrm>
          <a:off x="2286000" y="141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129102</xdr:rowOff>
    </xdr:from>
    <xdr:ext cx="762000" cy="259045"/>
    <xdr:sp macro="" textlink="">
      <xdr:nvSpPr>
        <xdr:cNvPr id="213" name="テキスト ボックス 212"/>
        <xdr:cNvSpPr txBox="1"/>
      </xdr:nvSpPr>
      <xdr:spPr>
        <a:xfrm>
          <a:off x="1955800" y="141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45582</xdr:rowOff>
    </xdr:from>
    <xdr:to>
      <xdr:col>7</xdr:col>
      <xdr:colOff>31750</xdr:colOff>
      <xdr:row>82</xdr:row>
      <xdr:rowOff>147182</xdr:rowOff>
    </xdr:to>
    <xdr:sp macro="" textlink="">
      <xdr:nvSpPr>
        <xdr:cNvPr id="214" name="楕円 213"/>
        <xdr:cNvSpPr/>
      </xdr:nvSpPr>
      <xdr:spPr>
        <a:xfrm>
          <a:off x="1397000" y="141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131959</xdr:rowOff>
    </xdr:from>
    <xdr:ext cx="762000" cy="259045"/>
    <xdr:sp macro="" textlink="">
      <xdr:nvSpPr>
        <xdr:cNvPr id="215" name="テキスト ボックス 214"/>
        <xdr:cNvSpPr txBox="1"/>
      </xdr:nvSpPr>
      <xdr:spPr>
        <a:xfrm>
          <a:off x="1066800" y="1419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過去から概ね横ばいで、類似団体平均と比較して１．</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ポイント程度低い水準で推移していたが、今年度は職員の年齢構成の分布に変動があったため、更に減少している。今後も適正な給与水準に努める。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152400</xdr:rowOff>
    </xdr:to>
    <xdr:cxnSp macro="">
      <xdr:nvCxnSpPr>
        <xdr:cNvPr id="245" name="直線コネクタ 244"/>
        <xdr:cNvCxnSpPr/>
      </xdr:nvCxnSpPr>
      <xdr:spPr>
        <a:xfrm flipV="1">
          <a:off x="16179800" y="1467738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146368</xdr:rowOff>
    </xdr:from>
    <xdr:to>
      <xdr:col>77</xdr:col>
      <xdr:colOff>44450</xdr:colOff>
      <xdr:row>85</xdr:row>
      <xdr:rowOff>152400</xdr:rowOff>
    </xdr:to>
    <xdr:cxnSp macro="">
      <xdr:nvCxnSpPr>
        <xdr:cNvPr id="248" name="直線コネクタ 247"/>
        <xdr:cNvCxnSpPr/>
      </xdr:nvCxnSpPr>
      <xdr:spPr>
        <a:xfrm>
          <a:off x="15290800" y="147196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146368</xdr:rowOff>
    </xdr:from>
    <xdr:to>
      <xdr:col>72</xdr:col>
      <xdr:colOff>203200</xdr:colOff>
      <xdr:row>85</xdr:row>
      <xdr:rowOff>164464</xdr:rowOff>
    </xdr:to>
    <xdr:cxnSp macro="">
      <xdr:nvCxnSpPr>
        <xdr:cNvPr id="251" name="直線コネクタ 250"/>
        <xdr:cNvCxnSpPr/>
      </xdr:nvCxnSpPr>
      <xdr:spPr>
        <a:xfrm flipV="1">
          <a:off x="14401800" y="1471961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164464</xdr:rowOff>
    </xdr:from>
    <xdr:to>
      <xdr:col>68</xdr:col>
      <xdr:colOff>152400</xdr:colOff>
      <xdr:row>86</xdr:row>
      <xdr:rowOff>5080</xdr:rowOff>
    </xdr:to>
    <xdr:cxnSp macro="">
      <xdr:nvCxnSpPr>
        <xdr:cNvPr id="254" name="直線コネクタ 253"/>
        <xdr:cNvCxnSpPr/>
      </xdr:nvCxnSpPr>
      <xdr:spPr>
        <a:xfrm flipV="1">
          <a:off x="13512800" y="1473771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64" name="楕円 263"/>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65" name="給与水準   （国との比較）該当値テキスト"/>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66" name="楕円 26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7" name="テキスト ボックス 266"/>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95568</xdr:rowOff>
    </xdr:from>
    <xdr:to>
      <xdr:col>73</xdr:col>
      <xdr:colOff>44450</xdr:colOff>
      <xdr:row>86</xdr:row>
      <xdr:rowOff>25718</xdr:rowOff>
    </xdr:to>
    <xdr:sp macro="" textlink="">
      <xdr:nvSpPr>
        <xdr:cNvPr id="268" name="楕円 267"/>
        <xdr:cNvSpPr/>
      </xdr:nvSpPr>
      <xdr:spPr>
        <a:xfrm>
          <a:off x="15240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35895</xdr:rowOff>
    </xdr:from>
    <xdr:ext cx="762000" cy="259045"/>
    <xdr:sp macro="" textlink="">
      <xdr:nvSpPr>
        <xdr:cNvPr id="269" name="テキスト ボックス 268"/>
        <xdr:cNvSpPr txBox="1"/>
      </xdr:nvSpPr>
      <xdr:spPr>
        <a:xfrm>
          <a:off x="14909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113664</xdr:rowOff>
    </xdr:from>
    <xdr:to>
      <xdr:col>68</xdr:col>
      <xdr:colOff>203200</xdr:colOff>
      <xdr:row>86</xdr:row>
      <xdr:rowOff>43814</xdr:rowOff>
    </xdr:to>
    <xdr:sp macro="" textlink="">
      <xdr:nvSpPr>
        <xdr:cNvPr id="270" name="楕円 269"/>
        <xdr:cNvSpPr/>
      </xdr:nvSpPr>
      <xdr:spPr>
        <a:xfrm>
          <a:off x="14351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53991</xdr:rowOff>
    </xdr:from>
    <xdr:ext cx="762000" cy="259045"/>
    <xdr:sp macro="" textlink="">
      <xdr:nvSpPr>
        <xdr:cNvPr id="271" name="テキスト ボックス 270"/>
        <xdr:cNvSpPr txBox="1"/>
      </xdr:nvSpPr>
      <xdr:spPr>
        <a:xfrm>
          <a:off x="14020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2" name="楕円 271"/>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3" name="テキスト ボックス 272"/>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収集の民間委託等は行っているものの、村の面積が広大で、類似団体平均と比較し、保育所やそれ以外の公共施設の管理に対して多くの人員を配置する必要があることから平均を上回っている。今後は、平成２９年度中に実施した組織の見直しによる、事務の効率化を更に進めるとともに、十津川村公共施設等総合管理計画による施設の削減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14025</xdr:rowOff>
    </xdr:from>
    <xdr:to>
      <xdr:col>81</xdr:col>
      <xdr:colOff>44450</xdr:colOff>
      <xdr:row>60</xdr:row>
      <xdr:rowOff>48955</xdr:rowOff>
    </xdr:to>
    <xdr:cxnSp macro="">
      <xdr:nvCxnSpPr>
        <xdr:cNvPr id="309" name="直線コネクタ 308"/>
        <xdr:cNvCxnSpPr/>
      </xdr:nvCxnSpPr>
      <xdr:spPr>
        <a:xfrm flipV="1">
          <a:off x="16179800" y="10301025"/>
          <a:ext cx="8382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48955</xdr:rowOff>
    </xdr:from>
    <xdr:to>
      <xdr:col>77</xdr:col>
      <xdr:colOff>44450</xdr:colOff>
      <xdr:row>60</xdr:row>
      <xdr:rowOff>52977</xdr:rowOff>
    </xdr:to>
    <xdr:cxnSp macro="">
      <xdr:nvCxnSpPr>
        <xdr:cNvPr id="312" name="直線コネクタ 311"/>
        <xdr:cNvCxnSpPr/>
      </xdr:nvCxnSpPr>
      <xdr:spPr>
        <a:xfrm flipV="1">
          <a:off x="15290800" y="103359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34707</xdr:rowOff>
    </xdr:from>
    <xdr:to>
      <xdr:col>72</xdr:col>
      <xdr:colOff>203200</xdr:colOff>
      <xdr:row>60</xdr:row>
      <xdr:rowOff>52977</xdr:rowOff>
    </xdr:to>
    <xdr:cxnSp macro="">
      <xdr:nvCxnSpPr>
        <xdr:cNvPr id="315" name="直線コネクタ 314"/>
        <xdr:cNvCxnSpPr/>
      </xdr:nvCxnSpPr>
      <xdr:spPr>
        <a:xfrm>
          <a:off x="14401800" y="10321707"/>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170192</xdr:rowOff>
    </xdr:from>
    <xdr:to>
      <xdr:col>68</xdr:col>
      <xdr:colOff>152400</xdr:colOff>
      <xdr:row>60</xdr:row>
      <xdr:rowOff>34707</xdr:rowOff>
    </xdr:to>
    <xdr:cxnSp macro="">
      <xdr:nvCxnSpPr>
        <xdr:cNvPr id="318" name="直線コネクタ 317"/>
        <xdr:cNvCxnSpPr/>
      </xdr:nvCxnSpPr>
      <xdr:spPr>
        <a:xfrm>
          <a:off x="13512800" y="10285742"/>
          <a:ext cx="8890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134675</xdr:rowOff>
    </xdr:from>
    <xdr:to>
      <xdr:col>81</xdr:col>
      <xdr:colOff>95250</xdr:colOff>
      <xdr:row>60</xdr:row>
      <xdr:rowOff>64825</xdr:rowOff>
    </xdr:to>
    <xdr:sp macro="" textlink="">
      <xdr:nvSpPr>
        <xdr:cNvPr id="328" name="楕円 327"/>
        <xdr:cNvSpPr/>
      </xdr:nvSpPr>
      <xdr:spPr>
        <a:xfrm>
          <a:off x="16967200" y="10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106752</xdr:rowOff>
    </xdr:from>
    <xdr:ext cx="762000" cy="259045"/>
    <xdr:sp macro="" textlink="">
      <xdr:nvSpPr>
        <xdr:cNvPr id="329" name="定員管理の状況該当値テキスト"/>
        <xdr:cNvSpPr txBox="1"/>
      </xdr:nvSpPr>
      <xdr:spPr>
        <a:xfrm>
          <a:off x="17106900" y="1022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169605</xdr:rowOff>
    </xdr:from>
    <xdr:to>
      <xdr:col>77</xdr:col>
      <xdr:colOff>95250</xdr:colOff>
      <xdr:row>60</xdr:row>
      <xdr:rowOff>99755</xdr:rowOff>
    </xdr:to>
    <xdr:sp macro="" textlink="">
      <xdr:nvSpPr>
        <xdr:cNvPr id="330" name="楕円 329"/>
        <xdr:cNvSpPr/>
      </xdr:nvSpPr>
      <xdr:spPr>
        <a:xfrm>
          <a:off x="16129000" y="102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84532</xdr:rowOff>
    </xdr:from>
    <xdr:ext cx="736600" cy="259045"/>
    <xdr:sp macro="" textlink="">
      <xdr:nvSpPr>
        <xdr:cNvPr id="331" name="テキスト ボックス 330"/>
        <xdr:cNvSpPr txBox="1"/>
      </xdr:nvSpPr>
      <xdr:spPr>
        <a:xfrm>
          <a:off x="15798800" y="1037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2177</xdr:rowOff>
    </xdr:from>
    <xdr:to>
      <xdr:col>73</xdr:col>
      <xdr:colOff>44450</xdr:colOff>
      <xdr:row>60</xdr:row>
      <xdr:rowOff>103777</xdr:rowOff>
    </xdr:to>
    <xdr:sp macro="" textlink="">
      <xdr:nvSpPr>
        <xdr:cNvPr id="332" name="楕円 331"/>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88554</xdr:rowOff>
    </xdr:from>
    <xdr:ext cx="762000" cy="259045"/>
    <xdr:sp macro="" textlink="">
      <xdr:nvSpPr>
        <xdr:cNvPr id="333" name="テキスト ボックス 332"/>
        <xdr:cNvSpPr txBox="1"/>
      </xdr:nvSpPr>
      <xdr:spPr>
        <a:xfrm>
          <a:off x="14909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155357</xdr:rowOff>
    </xdr:from>
    <xdr:to>
      <xdr:col>68</xdr:col>
      <xdr:colOff>203200</xdr:colOff>
      <xdr:row>60</xdr:row>
      <xdr:rowOff>85507</xdr:rowOff>
    </xdr:to>
    <xdr:sp macro="" textlink="">
      <xdr:nvSpPr>
        <xdr:cNvPr id="334" name="楕円 333"/>
        <xdr:cNvSpPr/>
      </xdr:nvSpPr>
      <xdr:spPr>
        <a:xfrm>
          <a:off x="14351000" y="102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70284</xdr:rowOff>
    </xdr:from>
    <xdr:ext cx="762000" cy="259045"/>
    <xdr:sp macro="" textlink="">
      <xdr:nvSpPr>
        <xdr:cNvPr id="335" name="テキスト ボックス 334"/>
        <xdr:cNvSpPr txBox="1"/>
      </xdr:nvSpPr>
      <xdr:spPr>
        <a:xfrm>
          <a:off x="14020800" y="1035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119392</xdr:rowOff>
    </xdr:from>
    <xdr:to>
      <xdr:col>64</xdr:col>
      <xdr:colOff>152400</xdr:colOff>
      <xdr:row>60</xdr:row>
      <xdr:rowOff>49542</xdr:rowOff>
    </xdr:to>
    <xdr:sp macro="" textlink="">
      <xdr:nvSpPr>
        <xdr:cNvPr id="336" name="楕円 335"/>
        <xdr:cNvSpPr/>
      </xdr:nvSpPr>
      <xdr:spPr>
        <a:xfrm>
          <a:off x="13462000" y="102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34319</xdr:rowOff>
    </xdr:from>
    <xdr:ext cx="762000" cy="259045"/>
    <xdr:sp macro="" textlink="">
      <xdr:nvSpPr>
        <xdr:cNvPr id="337" name="テキスト ボックス 336"/>
        <xdr:cNvSpPr txBox="1"/>
      </xdr:nvSpPr>
      <xdr:spPr>
        <a:xfrm>
          <a:off x="13131800" y="1032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を下回る傾向が続いていたが、平成２２～２３年度の中学校建設に係る地方債の償還に伴い上昇しており、平成３０年度には類似団体平均を上回り、今年度は８％となっている。令和５年度が地方債の償還額のピークとなる予定であり、大規模な事業計画の整理・縮小を図るなど、地方債依存型の事業実施を見直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100330</xdr:rowOff>
    </xdr:to>
    <xdr:cxnSp macro="">
      <xdr:nvCxnSpPr>
        <xdr:cNvPr id="368" name="直線コネクタ 367"/>
        <xdr:cNvCxnSpPr/>
      </xdr:nvCxnSpPr>
      <xdr:spPr>
        <a:xfrm>
          <a:off x="16179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100330</xdr:rowOff>
    </xdr:to>
    <xdr:cxnSp macro="">
      <xdr:nvCxnSpPr>
        <xdr:cNvPr id="371" name="直線コネクタ 370"/>
        <xdr:cNvCxnSpPr/>
      </xdr:nvCxnSpPr>
      <xdr:spPr>
        <a:xfrm>
          <a:off x="15290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76200</xdr:rowOff>
    </xdr:to>
    <xdr:cxnSp macro="">
      <xdr:nvCxnSpPr>
        <xdr:cNvPr id="374" name="直線コネクタ 373"/>
        <xdr:cNvCxnSpPr/>
      </xdr:nvCxnSpPr>
      <xdr:spPr>
        <a:xfrm>
          <a:off x="14401800" y="70718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42418</xdr:rowOff>
    </xdr:to>
    <xdr:cxnSp macro="">
      <xdr:nvCxnSpPr>
        <xdr:cNvPr id="377" name="直線コネクタ 376"/>
        <xdr:cNvCxnSpPr/>
      </xdr:nvCxnSpPr>
      <xdr:spPr>
        <a:xfrm>
          <a:off x="13512800" y="70380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楕円 386"/>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88"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89" name="楕円 388"/>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391" name="楕円 390"/>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2" name="テキスト ボックス 391"/>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393" name="楕円 392"/>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394" name="テキスト ボックス 393"/>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129286</xdr:rowOff>
    </xdr:from>
    <xdr:to>
      <xdr:col>64</xdr:col>
      <xdr:colOff>152400</xdr:colOff>
      <xdr:row>41</xdr:row>
      <xdr:rowOff>59436</xdr:rowOff>
    </xdr:to>
    <xdr:sp macro="" textlink="">
      <xdr:nvSpPr>
        <xdr:cNvPr id="395" name="楕円 394"/>
        <xdr:cNvSpPr/>
      </xdr:nvSpPr>
      <xdr:spPr>
        <a:xfrm>
          <a:off x="13462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69613</xdr:rowOff>
    </xdr:from>
    <xdr:ext cx="762000" cy="259045"/>
    <xdr:sp macro="" textlink="">
      <xdr:nvSpPr>
        <xdr:cNvPr id="396" name="テキスト ボックス 395"/>
        <xdr:cNvSpPr txBox="1"/>
      </xdr:nvSpPr>
      <xdr:spPr>
        <a:xfrm>
          <a:off x="13131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学校建設による地方債残高の増並びに財政調整基金及び減債基金の取り崩しにより類似団体平均を上回ってきたが、地方債の発行抑制と償還に伴い、将来負担額が減少したことでの平成２７年度以来のマイナスとなった。今後も地方債の発行を伴う事業の見直し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115388</xdr:rowOff>
    </xdr:from>
    <xdr:to>
      <xdr:col>77</xdr:col>
      <xdr:colOff>44450</xdr:colOff>
      <xdr:row>14</xdr:row>
      <xdr:rowOff>125488</xdr:rowOff>
    </xdr:to>
    <xdr:cxnSp macro="">
      <xdr:nvCxnSpPr>
        <xdr:cNvPr id="432" name="直線コネクタ 431"/>
        <xdr:cNvCxnSpPr/>
      </xdr:nvCxnSpPr>
      <xdr:spPr>
        <a:xfrm flipV="1">
          <a:off x="15290800" y="2344238"/>
          <a:ext cx="889000" cy="18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3"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125488</xdr:rowOff>
    </xdr:from>
    <xdr:to>
      <xdr:col>72</xdr:col>
      <xdr:colOff>203200</xdr:colOff>
      <xdr:row>14</xdr:row>
      <xdr:rowOff>170301</xdr:rowOff>
    </xdr:to>
    <xdr:cxnSp macro="">
      <xdr:nvCxnSpPr>
        <xdr:cNvPr id="435" name="直線コネクタ 434"/>
        <xdr:cNvCxnSpPr/>
      </xdr:nvCxnSpPr>
      <xdr:spPr>
        <a:xfrm flipV="1">
          <a:off x="14401800" y="252578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110550</xdr:rowOff>
    </xdr:from>
    <xdr:to>
      <xdr:col>68</xdr:col>
      <xdr:colOff>152400</xdr:colOff>
      <xdr:row>14</xdr:row>
      <xdr:rowOff>170301</xdr:rowOff>
    </xdr:to>
    <xdr:cxnSp macro="">
      <xdr:nvCxnSpPr>
        <xdr:cNvPr id="438" name="直線コネクタ 437"/>
        <xdr:cNvCxnSpPr/>
      </xdr:nvCxnSpPr>
      <xdr:spPr>
        <a:xfrm>
          <a:off x="13512800" y="2510850"/>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1" name="フローチャート: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3" name="フローチャート: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64588</xdr:rowOff>
    </xdr:from>
    <xdr:to>
      <xdr:col>77</xdr:col>
      <xdr:colOff>95250</xdr:colOff>
      <xdr:row>13</xdr:row>
      <xdr:rowOff>166188</xdr:rowOff>
    </xdr:to>
    <xdr:sp macro="" textlink="">
      <xdr:nvSpPr>
        <xdr:cNvPr id="450" name="楕円 449"/>
        <xdr:cNvSpPr/>
      </xdr:nvSpPr>
      <xdr:spPr>
        <a:xfrm>
          <a:off x="16129000" y="22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150965</xdr:rowOff>
    </xdr:from>
    <xdr:ext cx="736600" cy="259045"/>
    <xdr:sp macro="" textlink="">
      <xdr:nvSpPr>
        <xdr:cNvPr id="451" name="テキスト ボックス 450"/>
        <xdr:cNvSpPr txBox="1"/>
      </xdr:nvSpPr>
      <xdr:spPr>
        <a:xfrm>
          <a:off x="15798800" y="237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74688</xdr:rowOff>
    </xdr:from>
    <xdr:to>
      <xdr:col>73</xdr:col>
      <xdr:colOff>44450</xdr:colOff>
      <xdr:row>15</xdr:row>
      <xdr:rowOff>4838</xdr:rowOff>
    </xdr:to>
    <xdr:sp macro="" textlink="">
      <xdr:nvSpPr>
        <xdr:cNvPr id="452" name="楕円 451"/>
        <xdr:cNvSpPr/>
      </xdr:nvSpPr>
      <xdr:spPr>
        <a:xfrm>
          <a:off x="15240000" y="2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161065</xdr:rowOff>
    </xdr:from>
    <xdr:ext cx="762000" cy="259045"/>
    <xdr:sp macro="" textlink="">
      <xdr:nvSpPr>
        <xdr:cNvPr id="453" name="テキスト ボックス 452"/>
        <xdr:cNvSpPr txBox="1"/>
      </xdr:nvSpPr>
      <xdr:spPr>
        <a:xfrm>
          <a:off x="14909800" y="256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119501</xdr:rowOff>
    </xdr:from>
    <xdr:to>
      <xdr:col>68</xdr:col>
      <xdr:colOff>203200</xdr:colOff>
      <xdr:row>15</xdr:row>
      <xdr:rowOff>49651</xdr:rowOff>
    </xdr:to>
    <xdr:sp macro="" textlink="">
      <xdr:nvSpPr>
        <xdr:cNvPr id="454" name="楕円 453"/>
        <xdr:cNvSpPr/>
      </xdr:nvSpPr>
      <xdr:spPr>
        <a:xfrm>
          <a:off x="14351000" y="25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34428</xdr:rowOff>
    </xdr:from>
    <xdr:ext cx="762000" cy="259045"/>
    <xdr:sp macro="" textlink="">
      <xdr:nvSpPr>
        <xdr:cNvPr id="455" name="テキスト ボックス 454"/>
        <xdr:cNvSpPr txBox="1"/>
      </xdr:nvSpPr>
      <xdr:spPr>
        <a:xfrm>
          <a:off x="14020800" y="260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59750</xdr:rowOff>
    </xdr:from>
    <xdr:to>
      <xdr:col>64</xdr:col>
      <xdr:colOff>152400</xdr:colOff>
      <xdr:row>14</xdr:row>
      <xdr:rowOff>161350</xdr:rowOff>
    </xdr:to>
    <xdr:sp macro="" textlink="">
      <xdr:nvSpPr>
        <xdr:cNvPr id="456" name="楕円 455"/>
        <xdr:cNvSpPr/>
      </xdr:nvSpPr>
      <xdr:spPr>
        <a:xfrm>
          <a:off x="13462000" y="24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146127</xdr:rowOff>
    </xdr:from>
    <xdr:ext cx="762000" cy="259045"/>
    <xdr:sp macro="" textlink="">
      <xdr:nvSpPr>
        <xdr:cNvPr id="457" name="テキスト ボックス 456"/>
        <xdr:cNvSpPr txBox="1"/>
      </xdr:nvSpPr>
      <xdr:spPr>
        <a:xfrm>
          <a:off x="13131800" y="254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
3,136
672.38
6,671,092
6,483,371
66,143
3,384,678
6,514,546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例年、類似団体平均と比べて低い水準にあったが、平成２９年度以降、専門職員の採用などにより、昨年度は、類似団体平均を一時的に上回った。平成２９年度中に実施した組織の見直しによる事務の効率化の効果が表れつつあることから、今後の人件費の削減につなげたい。</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35</xdr:row>
      <xdr:rowOff>125367</xdr:rowOff>
    </xdr:to>
    <xdr:cxnSp macro="">
      <xdr:nvCxnSpPr>
        <xdr:cNvPr id="68" name="直線コネクタ 67"/>
        <xdr:cNvCxnSpPr/>
      </xdr:nvCxnSpPr>
      <xdr:spPr>
        <a:xfrm flipV="1">
          <a:off x="3987800" y="611958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105773</xdr:rowOff>
    </xdr:from>
    <xdr:to>
      <xdr:col>19</xdr:col>
      <xdr:colOff>187325</xdr:colOff>
      <xdr:row>35</xdr:row>
      <xdr:rowOff>125367</xdr:rowOff>
    </xdr:to>
    <xdr:cxnSp macro="">
      <xdr:nvCxnSpPr>
        <xdr:cNvPr id="71" name="直線コネクタ 70"/>
        <xdr:cNvCxnSpPr/>
      </xdr:nvCxnSpPr>
      <xdr:spPr>
        <a:xfrm>
          <a:off x="3098800" y="61065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63319</xdr:rowOff>
    </xdr:from>
    <xdr:to>
      <xdr:col>15</xdr:col>
      <xdr:colOff>98425</xdr:colOff>
      <xdr:row>35</xdr:row>
      <xdr:rowOff>105773</xdr:rowOff>
    </xdr:to>
    <xdr:cxnSp macro="">
      <xdr:nvCxnSpPr>
        <xdr:cNvPr id="74" name="直線コネクタ 73"/>
        <xdr:cNvCxnSpPr/>
      </xdr:nvCxnSpPr>
      <xdr:spPr>
        <a:xfrm>
          <a:off x="2209800" y="60640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33927</xdr:rowOff>
    </xdr:from>
    <xdr:to>
      <xdr:col>11</xdr:col>
      <xdr:colOff>9525</xdr:colOff>
      <xdr:row>35</xdr:row>
      <xdr:rowOff>63319</xdr:rowOff>
    </xdr:to>
    <xdr:cxnSp macro="">
      <xdr:nvCxnSpPr>
        <xdr:cNvPr id="77" name="直線コネクタ 76"/>
        <xdr:cNvCxnSpPr/>
      </xdr:nvCxnSpPr>
      <xdr:spPr>
        <a:xfrm>
          <a:off x="1320800" y="6034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74567</xdr:rowOff>
    </xdr:from>
    <xdr:to>
      <xdr:col>20</xdr:col>
      <xdr:colOff>38100</xdr:colOff>
      <xdr:row>36</xdr:row>
      <xdr:rowOff>4717</xdr:rowOff>
    </xdr:to>
    <xdr:sp macro="" textlink="">
      <xdr:nvSpPr>
        <xdr:cNvPr id="89" name="楕円 88"/>
        <xdr:cNvSpPr/>
      </xdr:nvSpPr>
      <xdr:spPr>
        <a:xfrm>
          <a:off x="3937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160944</xdr:rowOff>
    </xdr:from>
    <xdr:ext cx="736600" cy="259045"/>
    <xdr:sp macro="" textlink="">
      <xdr:nvSpPr>
        <xdr:cNvPr id="90" name="テキスト ボックス 89"/>
        <xdr:cNvSpPr txBox="1"/>
      </xdr:nvSpPr>
      <xdr:spPr>
        <a:xfrm>
          <a:off x="3606800" y="6161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54973</xdr:rowOff>
    </xdr:from>
    <xdr:to>
      <xdr:col>15</xdr:col>
      <xdr:colOff>149225</xdr:colOff>
      <xdr:row>35</xdr:row>
      <xdr:rowOff>156573</xdr:rowOff>
    </xdr:to>
    <xdr:sp macro="" textlink="">
      <xdr:nvSpPr>
        <xdr:cNvPr id="91" name="楕円 90"/>
        <xdr:cNvSpPr/>
      </xdr:nvSpPr>
      <xdr:spPr>
        <a:xfrm>
          <a:off x="3048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166750</xdr:rowOff>
    </xdr:from>
    <xdr:ext cx="762000" cy="259045"/>
    <xdr:sp macro="" textlink="">
      <xdr:nvSpPr>
        <xdr:cNvPr id="92" name="テキスト ボックス 91"/>
        <xdr:cNvSpPr txBox="1"/>
      </xdr:nvSpPr>
      <xdr:spPr>
        <a:xfrm>
          <a:off x="2717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12519</xdr:rowOff>
    </xdr:from>
    <xdr:to>
      <xdr:col>11</xdr:col>
      <xdr:colOff>60325</xdr:colOff>
      <xdr:row>35</xdr:row>
      <xdr:rowOff>114119</xdr:rowOff>
    </xdr:to>
    <xdr:sp macro="" textlink="">
      <xdr:nvSpPr>
        <xdr:cNvPr id="93" name="楕円 92"/>
        <xdr:cNvSpPr/>
      </xdr:nvSpPr>
      <xdr:spPr>
        <a:xfrm>
          <a:off x="2159000" y="60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124296</xdr:rowOff>
    </xdr:from>
    <xdr:ext cx="762000" cy="259045"/>
    <xdr:sp macro="" textlink="">
      <xdr:nvSpPr>
        <xdr:cNvPr id="94" name="テキスト ボックス 93"/>
        <xdr:cNvSpPr txBox="1"/>
      </xdr:nvSpPr>
      <xdr:spPr>
        <a:xfrm>
          <a:off x="1828800" y="578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154577</xdr:rowOff>
    </xdr:from>
    <xdr:to>
      <xdr:col>6</xdr:col>
      <xdr:colOff>171450</xdr:colOff>
      <xdr:row>35</xdr:row>
      <xdr:rowOff>84727</xdr:rowOff>
    </xdr:to>
    <xdr:sp macro="" textlink="">
      <xdr:nvSpPr>
        <xdr:cNvPr id="95" name="楕円 94"/>
        <xdr:cNvSpPr/>
      </xdr:nvSpPr>
      <xdr:spPr>
        <a:xfrm>
          <a:off x="1270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94904</xdr:rowOff>
    </xdr:from>
    <xdr:ext cx="762000" cy="259045"/>
    <xdr:sp macro="" textlink="">
      <xdr:nvSpPr>
        <xdr:cNvPr id="96" name="テキスト ボックス 95"/>
        <xdr:cNvSpPr txBox="1"/>
      </xdr:nvSpPr>
      <xdr:spPr>
        <a:xfrm>
          <a:off x="939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に比べ大きく高止まりしているのは、類似団体平均と比較し、本村が村営バスの運行や、ごみ・し尿収集を委託していることによるものである。今年度から賃金が廃止となったことにより指標は改善しているが、事業内容の精査など見直しによるコスト削減が必要とな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99568</xdr:rowOff>
    </xdr:from>
    <xdr:to>
      <xdr:col>82</xdr:col>
      <xdr:colOff>107950</xdr:colOff>
      <xdr:row>19</xdr:row>
      <xdr:rowOff>42418</xdr:rowOff>
    </xdr:to>
    <xdr:cxnSp macro="">
      <xdr:nvCxnSpPr>
        <xdr:cNvPr id="126" name="直線コネクタ 125"/>
        <xdr:cNvCxnSpPr/>
      </xdr:nvCxnSpPr>
      <xdr:spPr>
        <a:xfrm flipV="1">
          <a:off x="15671800" y="31856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42418</xdr:rowOff>
    </xdr:from>
    <xdr:to>
      <xdr:col>78</xdr:col>
      <xdr:colOff>69850</xdr:colOff>
      <xdr:row>19</xdr:row>
      <xdr:rowOff>69850</xdr:rowOff>
    </xdr:to>
    <xdr:cxnSp macro="">
      <xdr:nvCxnSpPr>
        <xdr:cNvPr id="129" name="直線コネクタ 128"/>
        <xdr:cNvCxnSpPr/>
      </xdr:nvCxnSpPr>
      <xdr:spPr>
        <a:xfrm flipV="1">
          <a:off x="14782800" y="32999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19</xdr:row>
      <xdr:rowOff>69850</xdr:rowOff>
    </xdr:to>
    <xdr:cxnSp macro="">
      <xdr:nvCxnSpPr>
        <xdr:cNvPr id="132" name="直線コネクタ 131"/>
        <xdr:cNvCxnSpPr/>
      </xdr:nvCxnSpPr>
      <xdr:spPr>
        <a:xfrm>
          <a:off x="13893800" y="3249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163576</xdr:rowOff>
    </xdr:to>
    <xdr:cxnSp macro="">
      <xdr:nvCxnSpPr>
        <xdr:cNvPr id="135" name="直線コネクタ 134"/>
        <xdr:cNvCxnSpPr/>
      </xdr:nvCxnSpPr>
      <xdr:spPr>
        <a:xfrm>
          <a:off x="13004800" y="31902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5" name="楕円 144"/>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6" name="物件費該当値テキスト"/>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163068</xdr:rowOff>
    </xdr:from>
    <xdr:to>
      <xdr:col>78</xdr:col>
      <xdr:colOff>120650</xdr:colOff>
      <xdr:row>19</xdr:row>
      <xdr:rowOff>93218</xdr:rowOff>
    </xdr:to>
    <xdr:sp macro="" textlink="">
      <xdr:nvSpPr>
        <xdr:cNvPr id="147" name="楕円 146"/>
        <xdr:cNvSpPr/>
      </xdr:nvSpPr>
      <xdr:spPr>
        <a:xfrm>
          <a:off x="15621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77995</xdr:rowOff>
    </xdr:from>
    <xdr:ext cx="736600" cy="259045"/>
    <xdr:sp macro="" textlink="">
      <xdr:nvSpPr>
        <xdr:cNvPr id="148" name="テキスト ボックス 147"/>
        <xdr:cNvSpPr txBox="1"/>
      </xdr:nvSpPr>
      <xdr:spPr>
        <a:xfrm>
          <a:off x="15290800" y="333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9" name="楕円 148"/>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0" name="テキスト ボックス 149"/>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112776</xdr:rowOff>
    </xdr:from>
    <xdr:to>
      <xdr:col>69</xdr:col>
      <xdr:colOff>142875</xdr:colOff>
      <xdr:row>19</xdr:row>
      <xdr:rowOff>42926</xdr:rowOff>
    </xdr:to>
    <xdr:sp macro="" textlink="">
      <xdr:nvSpPr>
        <xdr:cNvPr id="151" name="楕円 150"/>
        <xdr:cNvSpPr/>
      </xdr:nvSpPr>
      <xdr:spPr>
        <a:xfrm>
          <a:off x="13843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27703</xdr:rowOff>
    </xdr:from>
    <xdr:ext cx="762000" cy="259045"/>
    <xdr:sp macro="" textlink="">
      <xdr:nvSpPr>
        <xdr:cNvPr id="152" name="テキスト ボックス 151"/>
        <xdr:cNvSpPr txBox="1"/>
      </xdr:nvSpPr>
      <xdr:spPr>
        <a:xfrm>
          <a:off x="13512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3" name="楕円 152"/>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4" name="テキスト ボックス 153"/>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扶助費に係る経常収支比率は、類似団体平均を下回る傾向にある。今後とも適切な支出と見直しを進めていきたい。</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86" name="直線コネクタ 185"/>
        <xdr:cNvCxnSpPr/>
      </xdr:nvCxnSpPr>
      <xdr:spPr>
        <a:xfrm flipV="1">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12700</xdr:rowOff>
    </xdr:to>
    <xdr:cxnSp macro="">
      <xdr:nvCxnSpPr>
        <xdr:cNvPr id="189" name="直線コネクタ 188"/>
        <xdr:cNvCxnSpPr/>
      </xdr:nvCxnSpPr>
      <xdr:spPr>
        <a:xfrm>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xdr:rowOff>
    </xdr:to>
    <xdr:cxnSp macro="">
      <xdr:nvCxnSpPr>
        <xdr:cNvPr id="192" name="直線コネクタ 191"/>
        <xdr:cNvCxnSpPr/>
      </xdr:nvCxnSpPr>
      <xdr:spPr>
        <a:xfrm flipV="1">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5" name="直線コネクタ 194"/>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6"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9" name="楕円 208"/>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0" name="テキスト ボックス 20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主な要因であり、特に簡易水道事業への繰出金が増加している。今後、簡易水道事業については経費を節減するとともに、独立採算の原則に立ち返った料金の値上げによる健全化を目指すことなど、地方交付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165100</xdr:rowOff>
    </xdr:to>
    <xdr:cxnSp macro="">
      <xdr:nvCxnSpPr>
        <xdr:cNvPr id="246" name="直線コネクタ 245"/>
        <xdr:cNvCxnSpPr/>
      </xdr:nvCxnSpPr>
      <xdr:spPr>
        <a:xfrm flipV="1">
          <a:off x="15671800" y="99339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96520</xdr:rowOff>
    </xdr:from>
    <xdr:to>
      <xdr:col>78</xdr:col>
      <xdr:colOff>69850</xdr:colOff>
      <xdr:row>58</xdr:row>
      <xdr:rowOff>165100</xdr:rowOff>
    </xdr:to>
    <xdr:cxnSp macro="">
      <xdr:nvCxnSpPr>
        <xdr:cNvPr id="249" name="直線コネクタ 248"/>
        <xdr:cNvCxnSpPr/>
      </xdr:nvCxnSpPr>
      <xdr:spPr>
        <a:xfrm>
          <a:off x="14782800" y="1004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96520</xdr:rowOff>
    </xdr:to>
    <xdr:cxnSp macro="">
      <xdr:nvCxnSpPr>
        <xdr:cNvPr id="252" name="直線コネクタ 251"/>
        <xdr:cNvCxnSpPr/>
      </xdr:nvCxnSpPr>
      <xdr:spPr>
        <a:xfrm>
          <a:off x="13893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73660</xdr:rowOff>
    </xdr:to>
    <xdr:cxnSp macro="">
      <xdr:nvCxnSpPr>
        <xdr:cNvPr id="255" name="直線コネクタ 254"/>
        <xdr:cNvCxnSpPr/>
      </xdr:nvCxnSpPr>
      <xdr:spPr>
        <a:xfrm>
          <a:off x="13004800" y="1001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5" name="楕円 264"/>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6"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67" name="楕円 266"/>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68" name="テキスト ボックス 267"/>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69" name="楕円 268"/>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70" name="テキスト ボックス 269"/>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1" name="楕円 270"/>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2" name="テキスト ボックス 271"/>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3" name="楕円 272"/>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4" name="テキスト ボックス 273"/>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下回っており、平成２９年度を境に減少傾向にある。今年度からは予算の組替を行い、これまで基金として積み立てていた歳入を財源として事業費に直接充当するなどしたため大きく減少した。</a:t>
          </a:r>
        </a:p>
        <a:p>
          <a:r>
            <a:rPr kumimoji="1" lang="ja-JP" altLang="en-US" sz="1300">
              <a:latin typeface="ＭＳ Ｐゴシック" panose="020B0600070205080204" pitchFamily="50" charset="-128"/>
              <a:ea typeface="ＭＳ Ｐゴシック" panose="020B0600070205080204" pitchFamily="50" charset="-128"/>
            </a:rPr>
            <a:t>　全体では依然として、奈良県広域消防組合等への負担金が多くを占めている。今後は村で実施する事業において、必要性の低い補助金は見直しや廃止を行う方針である。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104140</xdr:rowOff>
    </xdr:to>
    <xdr:cxnSp macro="">
      <xdr:nvCxnSpPr>
        <xdr:cNvPr id="304" name="直線コネクタ 303"/>
        <xdr:cNvCxnSpPr/>
      </xdr:nvCxnSpPr>
      <xdr:spPr>
        <a:xfrm flipV="1">
          <a:off x="15671800" y="616661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113284</xdr:rowOff>
    </xdr:to>
    <xdr:cxnSp macro="">
      <xdr:nvCxnSpPr>
        <xdr:cNvPr id="307" name="直線コネクタ 306"/>
        <xdr:cNvCxnSpPr/>
      </xdr:nvCxnSpPr>
      <xdr:spPr>
        <a:xfrm flipV="1">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149860</xdr:rowOff>
    </xdr:to>
    <xdr:cxnSp macro="">
      <xdr:nvCxnSpPr>
        <xdr:cNvPr id="310" name="直線コネクタ 309"/>
        <xdr:cNvCxnSpPr/>
      </xdr:nvCxnSpPr>
      <xdr:spPr>
        <a:xfrm flipV="1">
          <a:off x="13893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149860</xdr:rowOff>
    </xdr:to>
    <xdr:cxnSp macro="">
      <xdr:nvCxnSpPr>
        <xdr:cNvPr id="313" name="直線コネクタ 312"/>
        <xdr:cNvCxnSpPr/>
      </xdr:nvCxnSpPr>
      <xdr:spPr>
        <a:xfrm>
          <a:off x="13004800" y="6258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3" name="楕円 322"/>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4"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5" name="楕円 324"/>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6" name="テキスト ボックス 325"/>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7" name="楕円 326"/>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8" name="テキスト ボックス 327"/>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9" name="楕円 32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0" name="テキスト ボックス 32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1" name="楕円 330"/>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2" name="テキスト ボックス 331"/>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学校統合による建設事業が集中したことにより、地方債の元利償還金が膨らんでおり、公債費に係る経常収支比率は類似団体平均を０．９ポイント上回っている。今後も増加傾向にあり、そのピークは令和５年度になると見込まれ、それまでは非常に厳しい財政運営となることが予想される。そのため、新たな施設整備や道路建設事業の精査など、地方債の新規発行を抑制し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96520</xdr:rowOff>
    </xdr:to>
    <xdr:cxnSp macro="">
      <xdr:nvCxnSpPr>
        <xdr:cNvPr id="364" name="直線コネクタ 363"/>
        <xdr:cNvCxnSpPr/>
      </xdr:nvCxnSpPr>
      <xdr:spPr>
        <a:xfrm flipV="1">
          <a:off x="3987800" y="132562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77</xdr:row>
      <xdr:rowOff>104139</xdr:rowOff>
    </xdr:to>
    <xdr:cxnSp macro="">
      <xdr:nvCxnSpPr>
        <xdr:cNvPr id="367" name="直線コネクタ 366"/>
        <xdr:cNvCxnSpPr/>
      </xdr:nvCxnSpPr>
      <xdr:spPr>
        <a:xfrm flipV="1">
          <a:off x="3098800" y="13298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104139</xdr:rowOff>
    </xdr:from>
    <xdr:to>
      <xdr:col>15</xdr:col>
      <xdr:colOff>98425</xdr:colOff>
      <xdr:row>77</xdr:row>
      <xdr:rowOff>111761</xdr:rowOff>
    </xdr:to>
    <xdr:cxnSp macro="">
      <xdr:nvCxnSpPr>
        <xdr:cNvPr id="370" name="直線コネクタ 369"/>
        <xdr:cNvCxnSpPr/>
      </xdr:nvCxnSpPr>
      <xdr:spPr>
        <a:xfrm flipV="1">
          <a:off x="2209800" y="1330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111761</xdr:rowOff>
    </xdr:to>
    <xdr:cxnSp macro="">
      <xdr:nvCxnSpPr>
        <xdr:cNvPr id="373" name="直線コネクタ 372"/>
        <xdr:cNvCxnSpPr/>
      </xdr:nvCxnSpPr>
      <xdr:spPr>
        <a:xfrm>
          <a:off x="1320800" y="13271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83" name="楕円 382"/>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84"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85" name="楕円 384"/>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6" name="テキスト ボックス 385"/>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7" name="楕円 386"/>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88" name="テキスト ボックス 387"/>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60961</xdr:rowOff>
    </xdr:from>
    <xdr:to>
      <xdr:col>11</xdr:col>
      <xdr:colOff>60325</xdr:colOff>
      <xdr:row>77</xdr:row>
      <xdr:rowOff>162561</xdr:rowOff>
    </xdr:to>
    <xdr:sp macro="" textlink="">
      <xdr:nvSpPr>
        <xdr:cNvPr id="389" name="楕円 388"/>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147338</xdr:rowOff>
    </xdr:from>
    <xdr:ext cx="762000" cy="259045"/>
    <xdr:sp macro="" textlink="">
      <xdr:nvSpPr>
        <xdr:cNvPr id="390" name="テキスト ボックス 389"/>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1" name="楕円 39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2" name="テキスト ボックス 391"/>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類似団体平均を上回っているのは、物件費が主な要因である。平成２６年度以降、増加傾向が続いていたが、今年度は経常一般財源である普通交付税の増額等により、指標が改善している。今後は各費目において事業の見直しが必要となっ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78</xdr:row>
      <xdr:rowOff>44704</xdr:rowOff>
    </xdr:to>
    <xdr:cxnSp macro="">
      <xdr:nvCxnSpPr>
        <xdr:cNvPr id="423" name="直線コネクタ 422"/>
        <xdr:cNvCxnSpPr/>
      </xdr:nvCxnSpPr>
      <xdr:spPr>
        <a:xfrm flipV="1">
          <a:off x="15671800" y="1323949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44704</xdr:rowOff>
    </xdr:to>
    <xdr:cxnSp macro="">
      <xdr:nvCxnSpPr>
        <xdr:cNvPr id="426" name="直線コネクタ 425"/>
        <xdr:cNvCxnSpPr/>
      </xdr:nvCxnSpPr>
      <xdr:spPr>
        <a:xfrm>
          <a:off x="14782800" y="13394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21844</xdr:rowOff>
    </xdr:to>
    <xdr:cxnSp macro="">
      <xdr:nvCxnSpPr>
        <xdr:cNvPr id="429" name="直線コネクタ 428"/>
        <xdr:cNvCxnSpPr/>
      </xdr:nvCxnSpPr>
      <xdr:spPr>
        <a:xfrm>
          <a:off x="13893800" y="13344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77</xdr:row>
      <xdr:rowOff>143002</xdr:rowOff>
    </xdr:to>
    <xdr:cxnSp macro="">
      <xdr:nvCxnSpPr>
        <xdr:cNvPr id="432" name="直線コネクタ 431"/>
        <xdr:cNvCxnSpPr/>
      </xdr:nvCxnSpPr>
      <xdr:spPr>
        <a:xfrm>
          <a:off x="13004800" y="1326007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2" name="楕円 441"/>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43" name="公債費以外該当値テキスト"/>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4" name="楕円 443"/>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45" name="テキスト ボックス 444"/>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46" name="楕円 445"/>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47" name="テキスト ボックス 446"/>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48" name="楕円 447"/>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49" name="テキスト ボックス 448"/>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50" name="楕円 449"/>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51" name="テキスト ボックス 450"/>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147737</xdr:rowOff>
    </xdr:from>
    <xdr:to>
      <xdr:col>29</xdr:col>
      <xdr:colOff>127000</xdr:colOff>
      <xdr:row>17</xdr:row>
      <xdr:rowOff>153945</xdr:rowOff>
    </xdr:to>
    <xdr:cxnSp macro="">
      <xdr:nvCxnSpPr>
        <xdr:cNvPr id="51" name="直線コネクタ 50"/>
        <xdr:cNvCxnSpPr/>
      </xdr:nvCxnSpPr>
      <xdr:spPr bwMode="auto">
        <a:xfrm>
          <a:off x="5003800" y="3110012"/>
          <a:ext cx="647700" cy="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147737</xdr:rowOff>
    </xdr:from>
    <xdr:to>
      <xdr:col>26</xdr:col>
      <xdr:colOff>50800</xdr:colOff>
      <xdr:row>18</xdr:row>
      <xdr:rowOff>3461</xdr:rowOff>
    </xdr:to>
    <xdr:cxnSp macro="">
      <xdr:nvCxnSpPr>
        <xdr:cNvPr id="54" name="直線コネクタ 53"/>
        <xdr:cNvCxnSpPr/>
      </xdr:nvCxnSpPr>
      <xdr:spPr bwMode="auto">
        <a:xfrm flipV="1">
          <a:off x="4305300" y="3110012"/>
          <a:ext cx="698500" cy="2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3461</xdr:rowOff>
    </xdr:from>
    <xdr:to>
      <xdr:col>22</xdr:col>
      <xdr:colOff>114300</xdr:colOff>
      <xdr:row>18</xdr:row>
      <xdr:rowOff>35012</xdr:rowOff>
    </xdr:to>
    <xdr:cxnSp macro="">
      <xdr:nvCxnSpPr>
        <xdr:cNvPr id="57" name="直線コネクタ 56"/>
        <xdr:cNvCxnSpPr/>
      </xdr:nvCxnSpPr>
      <xdr:spPr bwMode="auto">
        <a:xfrm flipV="1">
          <a:off x="3606800" y="3137186"/>
          <a:ext cx="698500" cy="31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35012</xdr:rowOff>
    </xdr:from>
    <xdr:to>
      <xdr:col>18</xdr:col>
      <xdr:colOff>177800</xdr:colOff>
      <xdr:row>18</xdr:row>
      <xdr:rowOff>51757</xdr:rowOff>
    </xdr:to>
    <xdr:cxnSp macro="">
      <xdr:nvCxnSpPr>
        <xdr:cNvPr id="60" name="直線コネクタ 59"/>
        <xdr:cNvCxnSpPr/>
      </xdr:nvCxnSpPr>
      <xdr:spPr bwMode="auto">
        <a:xfrm flipV="1">
          <a:off x="2908300" y="3168737"/>
          <a:ext cx="6985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103145</xdr:rowOff>
    </xdr:from>
    <xdr:to>
      <xdr:col>29</xdr:col>
      <xdr:colOff>177800</xdr:colOff>
      <xdr:row>18</xdr:row>
      <xdr:rowOff>33295</xdr:rowOff>
    </xdr:to>
    <xdr:sp macro="" textlink="">
      <xdr:nvSpPr>
        <xdr:cNvPr id="70" name="楕円 69"/>
        <xdr:cNvSpPr/>
      </xdr:nvSpPr>
      <xdr:spPr bwMode="auto">
        <a:xfrm>
          <a:off x="5600700" y="3065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119672</xdr:rowOff>
    </xdr:from>
    <xdr:ext cx="762000" cy="259045"/>
    <xdr:sp macro="" textlink="">
      <xdr:nvSpPr>
        <xdr:cNvPr id="71" name="人口1人当たり決算額の推移該当値テキスト130"/>
        <xdr:cNvSpPr txBox="1"/>
      </xdr:nvSpPr>
      <xdr:spPr>
        <a:xfrm>
          <a:off x="5740400" y="291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96937</xdr:rowOff>
    </xdr:from>
    <xdr:to>
      <xdr:col>26</xdr:col>
      <xdr:colOff>101600</xdr:colOff>
      <xdr:row>18</xdr:row>
      <xdr:rowOff>27087</xdr:rowOff>
    </xdr:to>
    <xdr:sp macro="" textlink="">
      <xdr:nvSpPr>
        <xdr:cNvPr id="72" name="楕円 71"/>
        <xdr:cNvSpPr/>
      </xdr:nvSpPr>
      <xdr:spPr bwMode="auto">
        <a:xfrm>
          <a:off x="4953000" y="3059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37264</xdr:rowOff>
    </xdr:from>
    <xdr:ext cx="736600" cy="259045"/>
    <xdr:sp macro="" textlink="">
      <xdr:nvSpPr>
        <xdr:cNvPr id="73" name="テキスト ボックス 72"/>
        <xdr:cNvSpPr txBox="1"/>
      </xdr:nvSpPr>
      <xdr:spPr>
        <a:xfrm>
          <a:off x="4622800" y="282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124111</xdr:rowOff>
    </xdr:from>
    <xdr:to>
      <xdr:col>22</xdr:col>
      <xdr:colOff>165100</xdr:colOff>
      <xdr:row>18</xdr:row>
      <xdr:rowOff>54261</xdr:rowOff>
    </xdr:to>
    <xdr:sp macro="" textlink="">
      <xdr:nvSpPr>
        <xdr:cNvPr id="74" name="楕円 73"/>
        <xdr:cNvSpPr/>
      </xdr:nvSpPr>
      <xdr:spPr bwMode="auto">
        <a:xfrm>
          <a:off x="4254500" y="308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64438</xdr:rowOff>
    </xdr:from>
    <xdr:ext cx="762000" cy="259045"/>
    <xdr:sp macro="" textlink="">
      <xdr:nvSpPr>
        <xdr:cNvPr id="75" name="テキスト ボックス 74"/>
        <xdr:cNvSpPr txBox="1"/>
      </xdr:nvSpPr>
      <xdr:spPr>
        <a:xfrm>
          <a:off x="3924300" y="285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155662</xdr:rowOff>
    </xdr:from>
    <xdr:to>
      <xdr:col>19</xdr:col>
      <xdr:colOff>38100</xdr:colOff>
      <xdr:row>18</xdr:row>
      <xdr:rowOff>85812</xdr:rowOff>
    </xdr:to>
    <xdr:sp macro="" textlink="">
      <xdr:nvSpPr>
        <xdr:cNvPr id="76" name="楕円 75"/>
        <xdr:cNvSpPr/>
      </xdr:nvSpPr>
      <xdr:spPr bwMode="auto">
        <a:xfrm>
          <a:off x="3556000" y="311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95989</xdr:rowOff>
    </xdr:from>
    <xdr:ext cx="762000" cy="259045"/>
    <xdr:sp macro="" textlink="">
      <xdr:nvSpPr>
        <xdr:cNvPr id="77" name="テキスト ボックス 76"/>
        <xdr:cNvSpPr txBox="1"/>
      </xdr:nvSpPr>
      <xdr:spPr>
        <a:xfrm>
          <a:off x="3225800" y="288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957</xdr:rowOff>
    </xdr:from>
    <xdr:to>
      <xdr:col>15</xdr:col>
      <xdr:colOff>101600</xdr:colOff>
      <xdr:row>18</xdr:row>
      <xdr:rowOff>102557</xdr:rowOff>
    </xdr:to>
    <xdr:sp macro="" textlink="">
      <xdr:nvSpPr>
        <xdr:cNvPr id="78" name="楕円 77"/>
        <xdr:cNvSpPr/>
      </xdr:nvSpPr>
      <xdr:spPr bwMode="auto">
        <a:xfrm>
          <a:off x="2857500" y="313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87334</xdr:rowOff>
    </xdr:from>
    <xdr:ext cx="762000" cy="259045"/>
    <xdr:sp macro="" textlink="">
      <xdr:nvSpPr>
        <xdr:cNvPr id="79" name="テキスト ボックス 78"/>
        <xdr:cNvSpPr txBox="1"/>
      </xdr:nvSpPr>
      <xdr:spPr>
        <a:xfrm>
          <a:off x="2527300" y="322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21913</xdr:rowOff>
    </xdr:from>
    <xdr:to>
      <xdr:col>29</xdr:col>
      <xdr:colOff>127000</xdr:colOff>
      <xdr:row>36</xdr:row>
      <xdr:rowOff>31508</xdr:rowOff>
    </xdr:to>
    <xdr:cxnSp macro="">
      <xdr:nvCxnSpPr>
        <xdr:cNvPr id="109" name="直線コネクタ 108"/>
        <xdr:cNvCxnSpPr/>
      </xdr:nvCxnSpPr>
      <xdr:spPr bwMode="auto">
        <a:xfrm>
          <a:off x="5003800" y="6975163"/>
          <a:ext cx="647700" cy="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21913</xdr:rowOff>
    </xdr:from>
    <xdr:to>
      <xdr:col>26</xdr:col>
      <xdr:colOff>50800</xdr:colOff>
      <xdr:row>36</xdr:row>
      <xdr:rowOff>48853</xdr:rowOff>
    </xdr:to>
    <xdr:cxnSp macro="">
      <xdr:nvCxnSpPr>
        <xdr:cNvPr id="112" name="直線コネクタ 111"/>
        <xdr:cNvCxnSpPr/>
      </xdr:nvCxnSpPr>
      <xdr:spPr bwMode="auto">
        <a:xfrm flipV="1">
          <a:off x="4305300" y="6975163"/>
          <a:ext cx="698500" cy="26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48853</xdr:rowOff>
    </xdr:from>
    <xdr:to>
      <xdr:col>22</xdr:col>
      <xdr:colOff>114300</xdr:colOff>
      <xdr:row>36</xdr:row>
      <xdr:rowOff>74302</xdr:rowOff>
    </xdr:to>
    <xdr:cxnSp macro="">
      <xdr:nvCxnSpPr>
        <xdr:cNvPr id="115" name="直線コネクタ 114"/>
        <xdr:cNvCxnSpPr/>
      </xdr:nvCxnSpPr>
      <xdr:spPr bwMode="auto">
        <a:xfrm flipV="1">
          <a:off x="3606800" y="7002103"/>
          <a:ext cx="698500" cy="2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74302</xdr:rowOff>
    </xdr:from>
    <xdr:to>
      <xdr:col>18</xdr:col>
      <xdr:colOff>177800</xdr:colOff>
      <xdr:row>36</xdr:row>
      <xdr:rowOff>97459</xdr:rowOff>
    </xdr:to>
    <xdr:cxnSp macro="">
      <xdr:nvCxnSpPr>
        <xdr:cNvPr id="118" name="直線コネクタ 117"/>
        <xdr:cNvCxnSpPr/>
      </xdr:nvCxnSpPr>
      <xdr:spPr bwMode="auto">
        <a:xfrm flipV="1">
          <a:off x="2908300" y="7027552"/>
          <a:ext cx="698500" cy="23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323608</xdr:rowOff>
    </xdr:from>
    <xdr:to>
      <xdr:col>29</xdr:col>
      <xdr:colOff>177800</xdr:colOff>
      <xdr:row>36</xdr:row>
      <xdr:rowOff>82308</xdr:rowOff>
    </xdr:to>
    <xdr:sp macro="" textlink="">
      <xdr:nvSpPr>
        <xdr:cNvPr id="128" name="楕円 127"/>
        <xdr:cNvSpPr/>
      </xdr:nvSpPr>
      <xdr:spPr bwMode="auto">
        <a:xfrm>
          <a:off x="5600700" y="6933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168685</xdr:rowOff>
    </xdr:from>
    <xdr:ext cx="762000" cy="259045"/>
    <xdr:sp macro="" textlink="">
      <xdr:nvSpPr>
        <xdr:cNvPr id="129" name="人口1人当たり決算額の推移該当値テキスト445"/>
        <xdr:cNvSpPr txBox="1"/>
      </xdr:nvSpPr>
      <xdr:spPr>
        <a:xfrm>
          <a:off x="5740400" y="677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314013</xdr:rowOff>
    </xdr:from>
    <xdr:to>
      <xdr:col>26</xdr:col>
      <xdr:colOff>101600</xdr:colOff>
      <xdr:row>36</xdr:row>
      <xdr:rowOff>72713</xdr:rowOff>
    </xdr:to>
    <xdr:sp macro="" textlink="">
      <xdr:nvSpPr>
        <xdr:cNvPr id="130" name="楕円 129"/>
        <xdr:cNvSpPr/>
      </xdr:nvSpPr>
      <xdr:spPr bwMode="auto">
        <a:xfrm>
          <a:off x="4953000" y="692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82890</xdr:rowOff>
    </xdr:from>
    <xdr:ext cx="736600" cy="259045"/>
    <xdr:sp macro="" textlink="">
      <xdr:nvSpPr>
        <xdr:cNvPr id="131" name="テキスト ボックス 130"/>
        <xdr:cNvSpPr txBox="1"/>
      </xdr:nvSpPr>
      <xdr:spPr>
        <a:xfrm>
          <a:off x="4622800" y="669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340953</xdr:rowOff>
    </xdr:from>
    <xdr:to>
      <xdr:col>22</xdr:col>
      <xdr:colOff>165100</xdr:colOff>
      <xdr:row>36</xdr:row>
      <xdr:rowOff>99653</xdr:rowOff>
    </xdr:to>
    <xdr:sp macro="" textlink="">
      <xdr:nvSpPr>
        <xdr:cNvPr id="132" name="楕円 131"/>
        <xdr:cNvSpPr/>
      </xdr:nvSpPr>
      <xdr:spPr bwMode="auto">
        <a:xfrm>
          <a:off x="4254500" y="695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109830</xdr:rowOff>
    </xdr:from>
    <xdr:ext cx="762000" cy="259045"/>
    <xdr:sp macro="" textlink="">
      <xdr:nvSpPr>
        <xdr:cNvPr id="133" name="テキスト ボックス 132"/>
        <xdr:cNvSpPr txBox="1"/>
      </xdr:nvSpPr>
      <xdr:spPr>
        <a:xfrm>
          <a:off x="3924300" y="672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23502</xdr:rowOff>
    </xdr:from>
    <xdr:to>
      <xdr:col>19</xdr:col>
      <xdr:colOff>38100</xdr:colOff>
      <xdr:row>36</xdr:row>
      <xdr:rowOff>125102</xdr:rowOff>
    </xdr:to>
    <xdr:sp macro="" textlink="">
      <xdr:nvSpPr>
        <xdr:cNvPr id="134" name="楕円 133"/>
        <xdr:cNvSpPr/>
      </xdr:nvSpPr>
      <xdr:spPr bwMode="auto">
        <a:xfrm>
          <a:off x="3556000" y="697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135279</xdr:rowOff>
    </xdr:from>
    <xdr:ext cx="762000" cy="259045"/>
    <xdr:sp macro="" textlink="">
      <xdr:nvSpPr>
        <xdr:cNvPr id="135" name="テキスト ボックス 134"/>
        <xdr:cNvSpPr txBox="1"/>
      </xdr:nvSpPr>
      <xdr:spPr>
        <a:xfrm>
          <a:off x="3225800" y="674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46659</xdr:rowOff>
    </xdr:from>
    <xdr:to>
      <xdr:col>15</xdr:col>
      <xdr:colOff>101600</xdr:colOff>
      <xdr:row>36</xdr:row>
      <xdr:rowOff>148259</xdr:rowOff>
    </xdr:to>
    <xdr:sp macro="" textlink="">
      <xdr:nvSpPr>
        <xdr:cNvPr id="136" name="楕円 135"/>
        <xdr:cNvSpPr/>
      </xdr:nvSpPr>
      <xdr:spPr bwMode="auto">
        <a:xfrm>
          <a:off x="2857500" y="699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158436</xdr:rowOff>
    </xdr:from>
    <xdr:ext cx="762000" cy="259045"/>
    <xdr:sp macro="" textlink="">
      <xdr:nvSpPr>
        <xdr:cNvPr id="137" name="テキスト ボックス 136"/>
        <xdr:cNvSpPr txBox="1"/>
      </xdr:nvSpPr>
      <xdr:spPr>
        <a:xfrm>
          <a:off x="2527300" y="676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
3,136
672.38
6,671,092
6,483,371
66,143
3,384,678
6,514,546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19671</xdr:rowOff>
    </xdr:from>
    <xdr:to>
      <xdr:col>24</xdr:col>
      <xdr:colOff>63500</xdr:colOff>
      <xdr:row>37</xdr:row>
      <xdr:rowOff>60326</xdr:rowOff>
    </xdr:to>
    <xdr:cxnSp macro="">
      <xdr:nvCxnSpPr>
        <xdr:cNvPr id="64" name="直線コネクタ 63"/>
        <xdr:cNvCxnSpPr/>
      </xdr:nvCxnSpPr>
      <xdr:spPr>
        <a:xfrm flipV="1">
          <a:off x="3797300" y="6363321"/>
          <a:ext cx="838200" cy="4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60326</xdr:rowOff>
    </xdr:from>
    <xdr:to>
      <xdr:col>19</xdr:col>
      <xdr:colOff>177800</xdr:colOff>
      <xdr:row>37</xdr:row>
      <xdr:rowOff>83322</xdr:rowOff>
    </xdr:to>
    <xdr:cxnSp macro="">
      <xdr:nvCxnSpPr>
        <xdr:cNvPr id="67" name="直線コネクタ 66"/>
        <xdr:cNvCxnSpPr/>
      </xdr:nvCxnSpPr>
      <xdr:spPr>
        <a:xfrm flipV="1">
          <a:off x="2908300" y="6403976"/>
          <a:ext cx="8890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83322</xdr:rowOff>
    </xdr:from>
    <xdr:to>
      <xdr:col>15</xdr:col>
      <xdr:colOff>50800</xdr:colOff>
      <xdr:row>37</xdr:row>
      <xdr:rowOff>115940</xdr:rowOff>
    </xdr:to>
    <xdr:cxnSp macro="">
      <xdr:nvCxnSpPr>
        <xdr:cNvPr id="70" name="直線コネクタ 69"/>
        <xdr:cNvCxnSpPr/>
      </xdr:nvCxnSpPr>
      <xdr:spPr>
        <a:xfrm flipV="1">
          <a:off x="2019300" y="6426972"/>
          <a:ext cx="889000" cy="3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115940</xdr:rowOff>
    </xdr:from>
    <xdr:to>
      <xdr:col>10</xdr:col>
      <xdr:colOff>114300</xdr:colOff>
      <xdr:row>37</xdr:row>
      <xdr:rowOff>128558</xdr:rowOff>
    </xdr:to>
    <xdr:cxnSp macro="">
      <xdr:nvCxnSpPr>
        <xdr:cNvPr id="73" name="直線コネクタ 72"/>
        <xdr:cNvCxnSpPr/>
      </xdr:nvCxnSpPr>
      <xdr:spPr>
        <a:xfrm flipV="1">
          <a:off x="1130300" y="6459590"/>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140321</xdr:rowOff>
    </xdr:from>
    <xdr:to>
      <xdr:col>24</xdr:col>
      <xdr:colOff>114300</xdr:colOff>
      <xdr:row>37</xdr:row>
      <xdr:rowOff>70471</xdr:rowOff>
    </xdr:to>
    <xdr:sp macro="" textlink="">
      <xdr:nvSpPr>
        <xdr:cNvPr id="83" name="楕円 82"/>
        <xdr:cNvSpPr/>
      </xdr:nvSpPr>
      <xdr:spPr>
        <a:xfrm>
          <a:off x="4584700" y="63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163198</xdr:rowOff>
    </xdr:from>
    <xdr:ext cx="599010" cy="259045"/>
    <xdr:sp macro="" textlink="">
      <xdr:nvSpPr>
        <xdr:cNvPr id="84" name="人件費該当値テキスト"/>
        <xdr:cNvSpPr txBox="1"/>
      </xdr:nvSpPr>
      <xdr:spPr>
        <a:xfrm>
          <a:off x="4686300" y="616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9526</xdr:rowOff>
    </xdr:from>
    <xdr:to>
      <xdr:col>20</xdr:col>
      <xdr:colOff>38100</xdr:colOff>
      <xdr:row>37</xdr:row>
      <xdr:rowOff>111126</xdr:rowOff>
    </xdr:to>
    <xdr:sp macro="" textlink="">
      <xdr:nvSpPr>
        <xdr:cNvPr id="85" name="楕円 84"/>
        <xdr:cNvSpPr/>
      </xdr:nvSpPr>
      <xdr:spPr>
        <a:xfrm>
          <a:off x="3746500" y="63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127653</xdr:rowOff>
    </xdr:from>
    <xdr:ext cx="599010" cy="259045"/>
    <xdr:sp macro="" textlink="">
      <xdr:nvSpPr>
        <xdr:cNvPr id="86" name="テキスト ボックス 85"/>
        <xdr:cNvSpPr txBox="1"/>
      </xdr:nvSpPr>
      <xdr:spPr>
        <a:xfrm>
          <a:off x="3497795" y="612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32522</xdr:rowOff>
    </xdr:from>
    <xdr:to>
      <xdr:col>15</xdr:col>
      <xdr:colOff>101600</xdr:colOff>
      <xdr:row>37</xdr:row>
      <xdr:rowOff>134122</xdr:rowOff>
    </xdr:to>
    <xdr:sp macro="" textlink="">
      <xdr:nvSpPr>
        <xdr:cNvPr id="87" name="楕円 86"/>
        <xdr:cNvSpPr/>
      </xdr:nvSpPr>
      <xdr:spPr>
        <a:xfrm>
          <a:off x="2857500" y="63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150649</xdr:rowOff>
    </xdr:from>
    <xdr:ext cx="599010" cy="259045"/>
    <xdr:sp macro="" textlink="">
      <xdr:nvSpPr>
        <xdr:cNvPr id="88" name="テキスト ボックス 87"/>
        <xdr:cNvSpPr txBox="1"/>
      </xdr:nvSpPr>
      <xdr:spPr>
        <a:xfrm>
          <a:off x="2608795" y="615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65140</xdr:rowOff>
    </xdr:from>
    <xdr:to>
      <xdr:col>10</xdr:col>
      <xdr:colOff>165100</xdr:colOff>
      <xdr:row>37</xdr:row>
      <xdr:rowOff>166740</xdr:rowOff>
    </xdr:to>
    <xdr:sp macro="" textlink="">
      <xdr:nvSpPr>
        <xdr:cNvPr id="89" name="楕円 88"/>
        <xdr:cNvSpPr/>
      </xdr:nvSpPr>
      <xdr:spPr>
        <a:xfrm>
          <a:off x="1968500" y="640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11817</xdr:rowOff>
    </xdr:from>
    <xdr:ext cx="599010" cy="259045"/>
    <xdr:sp macro="" textlink="">
      <xdr:nvSpPr>
        <xdr:cNvPr id="90" name="テキスト ボックス 89"/>
        <xdr:cNvSpPr txBox="1"/>
      </xdr:nvSpPr>
      <xdr:spPr>
        <a:xfrm>
          <a:off x="1719795" y="618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77758</xdr:rowOff>
    </xdr:from>
    <xdr:to>
      <xdr:col>6</xdr:col>
      <xdr:colOff>38100</xdr:colOff>
      <xdr:row>38</xdr:row>
      <xdr:rowOff>7908</xdr:rowOff>
    </xdr:to>
    <xdr:sp macro="" textlink="">
      <xdr:nvSpPr>
        <xdr:cNvPr id="91" name="楕円 90"/>
        <xdr:cNvSpPr/>
      </xdr:nvSpPr>
      <xdr:spPr>
        <a:xfrm>
          <a:off x="1079500" y="64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24435</xdr:rowOff>
    </xdr:from>
    <xdr:ext cx="599010" cy="259045"/>
    <xdr:sp macro="" textlink="">
      <xdr:nvSpPr>
        <xdr:cNvPr id="92" name="テキスト ボックス 91"/>
        <xdr:cNvSpPr txBox="1"/>
      </xdr:nvSpPr>
      <xdr:spPr>
        <a:xfrm>
          <a:off x="830795" y="619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82319</xdr:rowOff>
    </xdr:from>
    <xdr:to>
      <xdr:col>24</xdr:col>
      <xdr:colOff>63500</xdr:colOff>
      <xdr:row>57</xdr:row>
      <xdr:rowOff>94032</xdr:rowOff>
    </xdr:to>
    <xdr:cxnSp macro="">
      <xdr:nvCxnSpPr>
        <xdr:cNvPr id="123" name="直線コネクタ 122"/>
        <xdr:cNvCxnSpPr/>
      </xdr:nvCxnSpPr>
      <xdr:spPr>
        <a:xfrm flipV="1">
          <a:off x="3797300" y="9854969"/>
          <a:ext cx="8382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94032</xdr:rowOff>
    </xdr:from>
    <xdr:to>
      <xdr:col>19</xdr:col>
      <xdr:colOff>177800</xdr:colOff>
      <xdr:row>57</xdr:row>
      <xdr:rowOff>113288</xdr:rowOff>
    </xdr:to>
    <xdr:cxnSp macro="">
      <xdr:nvCxnSpPr>
        <xdr:cNvPr id="126" name="直線コネクタ 125"/>
        <xdr:cNvCxnSpPr/>
      </xdr:nvCxnSpPr>
      <xdr:spPr>
        <a:xfrm flipV="1">
          <a:off x="2908300" y="9866682"/>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113288</xdr:rowOff>
    </xdr:from>
    <xdr:to>
      <xdr:col>15</xdr:col>
      <xdr:colOff>50800</xdr:colOff>
      <xdr:row>57</xdr:row>
      <xdr:rowOff>123978</xdr:rowOff>
    </xdr:to>
    <xdr:cxnSp macro="">
      <xdr:nvCxnSpPr>
        <xdr:cNvPr id="129" name="直線コネクタ 128"/>
        <xdr:cNvCxnSpPr/>
      </xdr:nvCxnSpPr>
      <xdr:spPr>
        <a:xfrm flipV="1">
          <a:off x="2019300" y="9885938"/>
          <a:ext cx="889000" cy="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104661</xdr:rowOff>
    </xdr:from>
    <xdr:to>
      <xdr:col>10</xdr:col>
      <xdr:colOff>114300</xdr:colOff>
      <xdr:row>57</xdr:row>
      <xdr:rowOff>123978</xdr:rowOff>
    </xdr:to>
    <xdr:cxnSp macro="">
      <xdr:nvCxnSpPr>
        <xdr:cNvPr id="132" name="直線コネクタ 131"/>
        <xdr:cNvCxnSpPr/>
      </xdr:nvCxnSpPr>
      <xdr:spPr>
        <a:xfrm>
          <a:off x="1130300" y="987731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31519</xdr:rowOff>
    </xdr:from>
    <xdr:to>
      <xdr:col>24</xdr:col>
      <xdr:colOff>114300</xdr:colOff>
      <xdr:row>57</xdr:row>
      <xdr:rowOff>133119</xdr:rowOff>
    </xdr:to>
    <xdr:sp macro="" textlink="">
      <xdr:nvSpPr>
        <xdr:cNvPr id="142" name="楕円 141"/>
        <xdr:cNvSpPr/>
      </xdr:nvSpPr>
      <xdr:spPr>
        <a:xfrm>
          <a:off x="4584700" y="980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54396</xdr:rowOff>
    </xdr:from>
    <xdr:ext cx="599010" cy="259045"/>
    <xdr:sp macro="" textlink="">
      <xdr:nvSpPr>
        <xdr:cNvPr id="143" name="物件費該当値テキスト"/>
        <xdr:cNvSpPr txBox="1"/>
      </xdr:nvSpPr>
      <xdr:spPr>
        <a:xfrm>
          <a:off x="4686300" y="965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43232</xdr:rowOff>
    </xdr:from>
    <xdr:to>
      <xdr:col>20</xdr:col>
      <xdr:colOff>38100</xdr:colOff>
      <xdr:row>57</xdr:row>
      <xdr:rowOff>144832</xdr:rowOff>
    </xdr:to>
    <xdr:sp macro="" textlink="">
      <xdr:nvSpPr>
        <xdr:cNvPr id="144" name="楕円 143"/>
        <xdr:cNvSpPr/>
      </xdr:nvSpPr>
      <xdr:spPr>
        <a:xfrm>
          <a:off x="3746500" y="98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161359</xdr:rowOff>
    </xdr:from>
    <xdr:ext cx="599010" cy="259045"/>
    <xdr:sp macro="" textlink="">
      <xdr:nvSpPr>
        <xdr:cNvPr id="145" name="テキスト ボックス 144"/>
        <xdr:cNvSpPr txBox="1"/>
      </xdr:nvSpPr>
      <xdr:spPr>
        <a:xfrm>
          <a:off x="3497795" y="959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62488</xdr:rowOff>
    </xdr:from>
    <xdr:to>
      <xdr:col>15</xdr:col>
      <xdr:colOff>101600</xdr:colOff>
      <xdr:row>57</xdr:row>
      <xdr:rowOff>164088</xdr:rowOff>
    </xdr:to>
    <xdr:sp macro="" textlink="">
      <xdr:nvSpPr>
        <xdr:cNvPr id="146" name="楕円 145"/>
        <xdr:cNvSpPr/>
      </xdr:nvSpPr>
      <xdr:spPr>
        <a:xfrm>
          <a:off x="2857500" y="98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9165</xdr:rowOff>
    </xdr:from>
    <xdr:ext cx="599010" cy="259045"/>
    <xdr:sp macro="" textlink="">
      <xdr:nvSpPr>
        <xdr:cNvPr id="147" name="テキスト ボックス 146"/>
        <xdr:cNvSpPr txBox="1"/>
      </xdr:nvSpPr>
      <xdr:spPr>
        <a:xfrm>
          <a:off x="2608795" y="961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73178</xdr:rowOff>
    </xdr:from>
    <xdr:to>
      <xdr:col>10</xdr:col>
      <xdr:colOff>165100</xdr:colOff>
      <xdr:row>58</xdr:row>
      <xdr:rowOff>3328</xdr:rowOff>
    </xdr:to>
    <xdr:sp macro="" textlink="">
      <xdr:nvSpPr>
        <xdr:cNvPr id="148" name="楕円 147"/>
        <xdr:cNvSpPr/>
      </xdr:nvSpPr>
      <xdr:spPr>
        <a:xfrm>
          <a:off x="1968500" y="98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19855</xdr:rowOff>
    </xdr:from>
    <xdr:ext cx="599010" cy="259045"/>
    <xdr:sp macro="" textlink="">
      <xdr:nvSpPr>
        <xdr:cNvPr id="149" name="テキスト ボックス 148"/>
        <xdr:cNvSpPr txBox="1"/>
      </xdr:nvSpPr>
      <xdr:spPr>
        <a:xfrm>
          <a:off x="1719795" y="962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53861</xdr:rowOff>
    </xdr:from>
    <xdr:to>
      <xdr:col>6</xdr:col>
      <xdr:colOff>38100</xdr:colOff>
      <xdr:row>57</xdr:row>
      <xdr:rowOff>155461</xdr:rowOff>
    </xdr:to>
    <xdr:sp macro="" textlink="">
      <xdr:nvSpPr>
        <xdr:cNvPr id="150" name="楕円 149"/>
        <xdr:cNvSpPr/>
      </xdr:nvSpPr>
      <xdr:spPr>
        <a:xfrm>
          <a:off x="1079500" y="982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538</xdr:rowOff>
    </xdr:from>
    <xdr:ext cx="599010" cy="259045"/>
    <xdr:sp macro="" textlink="">
      <xdr:nvSpPr>
        <xdr:cNvPr id="151" name="テキスト ボックス 150"/>
        <xdr:cNvSpPr txBox="1"/>
      </xdr:nvSpPr>
      <xdr:spPr>
        <a:xfrm>
          <a:off x="830795" y="960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78389</xdr:rowOff>
    </xdr:from>
    <xdr:to>
      <xdr:col>24</xdr:col>
      <xdr:colOff>63500</xdr:colOff>
      <xdr:row>78</xdr:row>
      <xdr:rowOff>88036</xdr:rowOff>
    </xdr:to>
    <xdr:cxnSp macro="">
      <xdr:nvCxnSpPr>
        <xdr:cNvPr id="180" name="直線コネクタ 179"/>
        <xdr:cNvCxnSpPr/>
      </xdr:nvCxnSpPr>
      <xdr:spPr>
        <a:xfrm flipV="1">
          <a:off x="3797300" y="13451489"/>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83967</xdr:rowOff>
    </xdr:from>
    <xdr:to>
      <xdr:col>19</xdr:col>
      <xdr:colOff>177800</xdr:colOff>
      <xdr:row>78</xdr:row>
      <xdr:rowOff>88036</xdr:rowOff>
    </xdr:to>
    <xdr:cxnSp macro="">
      <xdr:nvCxnSpPr>
        <xdr:cNvPr id="183" name="直線コネクタ 182"/>
        <xdr:cNvCxnSpPr/>
      </xdr:nvCxnSpPr>
      <xdr:spPr>
        <a:xfrm>
          <a:off x="2908300" y="13457067"/>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83967</xdr:rowOff>
    </xdr:from>
    <xdr:to>
      <xdr:col>15</xdr:col>
      <xdr:colOff>50800</xdr:colOff>
      <xdr:row>78</xdr:row>
      <xdr:rowOff>96872</xdr:rowOff>
    </xdr:to>
    <xdr:cxnSp macro="">
      <xdr:nvCxnSpPr>
        <xdr:cNvPr id="186" name="直線コネクタ 185"/>
        <xdr:cNvCxnSpPr/>
      </xdr:nvCxnSpPr>
      <xdr:spPr>
        <a:xfrm flipV="1">
          <a:off x="2019300" y="13457067"/>
          <a:ext cx="889000" cy="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96872</xdr:rowOff>
    </xdr:from>
    <xdr:to>
      <xdr:col>10</xdr:col>
      <xdr:colOff>114300</xdr:colOff>
      <xdr:row>78</xdr:row>
      <xdr:rowOff>97489</xdr:rowOff>
    </xdr:to>
    <xdr:cxnSp macro="">
      <xdr:nvCxnSpPr>
        <xdr:cNvPr id="189" name="直線コネクタ 188"/>
        <xdr:cNvCxnSpPr/>
      </xdr:nvCxnSpPr>
      <xdr:spPr>
        <a:xfrm flipV="1">
          <a:off x="1130300" y="13469972"/>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27589</xdr:rowOff>
    </xdr:from>
    <xdr:to>
      <xdr:col>24</xdr:col>
      <xdr:colOff>114300</xdr:colOff>
      <xdr:row>78</xdr:row>
      <xdr:rowOff>129189</xdr:rowOff>
    </xdr:to>
    <xdr:sp macro="" textlink="">
      <xdr:nvSpPr>
        <xdr:cNvPr id="199" name="楕円 198"/>
        <xdr:cNvSpPr/>
      </xdr:nvSpPr>
      <xdr:spPr>
        <a:xfrm>
          <a:off x="4584700" y="13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50466</xdr:rowOff>
    </xdr:from>
    <xdr:ext cx="534377" cy="259045"/>
    <xdr:sp macro="" textlink="">
      <xdr:nvSpPr>
        <xdr:cNvPr id="200" name="維持補修費該当値テキスト"/>
        <xdr:cNvSpPr txBox="1"/>
      </xdr:nvSpPr>
      <xdr:spPr>
        <a:xfrm>
          <a:off x="4686300" y="132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37236</xdr:rowOff>
    </xdr:from>
    <xdr:to>
      <xdr:col>20</xdr:col>
      <xdr:colOff>38100</xdr:colOff>
      <xdr:row>78</xdr:row>
      <xdr:rowOff>138836</xdr:rowOff>
    </xdr:to>
    <xdr:sp macro="" textlink="">
      <xdr:nvSpPr>
        <xdr:cNvPr id="201" name="楕円 200"/>
        <xdr:cNvSpPr/>
      </xdr:nvSpPr>
      <xdr:spPr>
        <a:xfrm>
          <a:off x="3746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155363</xdr:rowOff>
    </xdr:from>
    <xdr:ext cx="534377" cy="259045"/>
    <xdr:sp macro="" textlink="">
      <xdr:nvSpPr>
        <xdr:cNvPr id="202" name="テキスト ボックス 201"/>
        <xdr:cNvSpPr txBox="1"/>
      </xdr:nvSpPr>
      <xdr:spPr>
        <a:xfrm>
          <a:off x="3530111" y="131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33167</xdr:rowOff>
    </xdr:from>
    <xdr:to>
      <xdr:col>15</xdr:col>
      <xdr:colOff>101600</xdr:colOff>
      <xdr:row>78</xdr:row>
      <xdr:rowOff>134767</xdr:rowOff>
    </xdr:to>
    <xdr:sp macro="" textlink="">
      <xdr:nvSpPr>
        <xdr:cNvPr id="203" name="楕円 202"/>
        <xdr:cNvSpPr/>
      </xdr:nvSpPr>
      <xdr:spPr>
        <a:xfrm>
          <a:off x="2857500" y="134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151294</xdr:rowOff>
    </xdr:from>
    <xdr:ext cx="534377" cy="259045"/>
    <xdr:sp macro="" textlink="">
      <xdr:nvSpPr>
        <xdr:cNvPr id="204" name="テキスト ボックス 203"/>
        <xdr:cNvSpPr txBox="1"/>
      </xdr:nvSpPr>
      <xdr:spPr>
        <a:xfrm>
          <a:off x="2641111" y="131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46072</xdr:rowOff>
    </xdr:from>
    <xdr:to>
      <xdr:col>10</xdr:col>
      <xdr:colOff>165100</xdr:colOff>
      <xdr:row>78</xdr:row>
      <xdr:rowOff>147672</xdr:rowOff>
    </xdr:to>
    <xdr:sp macro="" textlink="">
      <xdr:nvSpPr>
        <xdr:cNvPr id="205" name="楕円 204"/>
        <xdr:cNvSpPr/>
      </xdr:nvSpPr>
      <xdr:spPr>
        <a:xfrm>
          <a:off x="1968500" y="134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164199</xdr:rowOff>
    </xdr:from>
    <xdr:ext cx="534377" cy="259045"/>
    <xdr:sp macro="" textlink="">
      <xdr:nvSpPr>
        <xdr:cNvPr id="206" name="テキスト ボックス 205"/>
        <xdr:cNvSpPr txBox="1"/>
      </xdr:nvSpPr>
      <xdr:spPr>
        <a:xfrm>
          <a:off x="1752111" y="131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46689</xdr:rowOff>
    </xdr:from>
    <xdr:to>
      <xdr:col>6</xdr:col>
      <xdr:colOff>38100</xdr:colOff>
      <xdr:row>78</xdr:row>
      <xdr:rowOff>148289</xdr:rowOff>
    </xdr:to>
    <xdr:sp macro="" textlink="">
      <xdr:nvSpPr>
        <xdr:cNvPr id="207" name="楕円 206"/>
        <xdr:cNvSpPr/>
      </xdr:nvSpPr>
      <xdr:spPr>
        <a:xfrm>
          <a:off x="1079500" y="134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164816</xdr:rowOff>
    </xdr:from>
    <xdr:ext cx="534377" cy="259045"/>
    <xdr:sp macro="" textlink="">
      <xdr:nvSpPr>
        <xdr:cNvPr id="208" name="テキスト ボックス 207"/>
        <xdr:cNvSpPr txBox="1"/>
      </xdr:nvSpPr>
      <xdr:spPr>
        <a:xfrm>
          <a:off x="863111" y="131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145100</xdr:rowOff>
    </xdr:from>
    <xdr:to>
      <xdr:col>24</xdr:col>
      <xdr:colOff>63500</xdr:colOff>
      <xdr:row>93</xdr:row>
      <xdr:rowOff>150053</xdr:rowOff>
    </xdr:to>
    <xdr:cxnSp macro="">
      <xdr:nvCxnSpPr>
        <xdr:cNvPr id="239" name="直線コネクタ 238"/>
        <xdr:cNvCxnSpPr/>
      </xdr:nvCxnSpPr>
      <xdr:spPr>
        <a:xfrm>
          <a:off x="3797300" y="1608995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145100</xdr:rowOff>
    </xdr:from>
    <xdr:to>
      <xdr:col>19</xdr:col>
      <xdr:colOff>177800</xdr:colOff>
      <xdr:row>94</xdr:row>
      <xdr:rowOff>22875</xdr:rowOff>
    </xdr:to>
    <xdr:cxnSp macro="">
      <xdr:nvCxnSpPr>
        <xdr:cNvPr id="242" name="直線コネクタ 241"/>
        <xdr:cNvCxnSpPr/>
      </xdr:nvCxnSpPr>
      <xdr:spPr>
        <a:xfrm flipV="1">
          <a:off x="2908300" y="16089950"/>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107162</xdr:rowOff>
    </xdr:from>
    <xdr:to>
      <xdr:col>15</xdr:col>
      <xdr:colOff>50800</xdr:colOff>
      <xdr:row>94</xdr:row>
      <xdr:rowOff>22875</xdr:rowOff>
    </xdr:to>
    <xdr:cxnSp macro="">
      <xdr:nvCxnSpPr>
        <xdr:cNvPr id="245" name="直線コネクタ 244"/>
        <xdr:cNvCxnSpPr/>
      </xdr:nvCxnSpPr>
      <xdr:spPr>
        <a:xfrm>
          <a:off x="2019300" y="16052012"/>
          <a:ext cx="889000" cy="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107162</xdr:rowOff>
    </xdr:from>
    <xdr:to>
      <xdr:col>10</xdr:col>
      <xdr:colOff>114300</xdr:colOff>
      <xdr:row>93</xdr:row>
      <xdr:rowOff>159500</xdr:rowOff>
    </xdr:to>
    <xdr:cxnSp macro="">
      <xdr:nvCxnSpPr>
        <xdr:cNvPr id="248" name="直線コネクタ 247"/>
        <xdr:cNvCxnSpPr/>
      </xdr:nvCxnSpPr>
      <xdr:spPr>
        <a:xfrm flipV="1">
          <a:off x="1130300" y="16052012"/>
          <a:ext cx="889000" cy="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99253</xdr:rowOff>
    </xdr:from>
    <xdr:to>
      <xdr:col>24</xdr:col>
      <xdr:colOff>114300</xdr:colOff>
      <xdr:row>94</xdr:row>
      <xdr:rowOff>29403</xdr:rowOff>
    </xdr:to>
    <xdr:sp macro="" textlink="">
      <xdr:nvSpPr>
        <xdr:cNvPr id="258" name="楕円 257"/>
        <xdr:cNvSpPr/>
      </xdr:nvSpPr>
      <xdr:spPr>
        <a:xfrm>
          <a:off x="4584700" y="160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122130</xdr:rowOff>
    </xdr:from>
    <xdr:ext cx="534377" cy="259045"/>
    <xdr:sp macro="" textlink="">
      <xdr:nvSpPr>
        <xdr:cNvPr id="259" name="扶助費該当値テキスト"/>
        <xdr:cNvSpPr txBox="1"/>
      </xdr:nvSpPr>
      <xdr:spPr>
        <a:xfrm>
          <a:off x="4686300" y="1589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94300</xdr:rowOff>
    </xdr:from>
    <xdr:to>
      <xdr:col>20</xdr:col>
      <xdr:colOff>38100</xdr:colOff>
      <xdr:row>94</xdr:row>
      <xdr:rowOff>24450</xdr:rowOff>
    </xdr:to>
    <xdr:sp macro="" textlink="">
      <xdr:nvSpPr>
        <xdr:cNvPr id="260" name="楕円 259"/>
        <xdr:cNvSpPr/>
      </xdr:nvSpPr>
      <xdr:spPr>
        <a:xfrm>
          <a:off x="3746500" y="160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40977</xdr:rowOff>
    </xdr:from>
    <xdr:ext cx="534377" cy="259045"/>
    <xdr:sp macro="" textlink="">
      <xdr:nvSpPr>
        <xdr:cNvPr id="261" name="テキスト ボックス 260"/>
        <xdr:cNvSpPr txBox="1"/>
      </xdr:nvSpPr>
      <xdr:spPr>
        <a:xfrm>
          <a:off x="3530111" y="1581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143525</xdr:rowOff>
    </xdr:from>
    <xdr:to>
      <xdr:col>15</xdr:col>
      <xdr:colOff>101600</xdr:colOff>
      <xdr:row>94</xdr:row>
      <xdr:rowOff>73675</xdr:rowOff>
    </xdr:to>
    <xdr:sp macro="" textlink="">
      <xdr:nvSpPr>
        <xdr:cNvPr id="262" name="楕円 261"/>
        <xdr:cNvSpPr/>
      </xdr:nvSpPr>
      <xdr:spPr>
        <a:xfrm>
          <a:off x="2857500" y="160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90202</xdr:rowOff>
    </xdr:from>
    <xdr:ext cx="534377" cy="259045"/>
    <xdr:sp macro="" textlink="">
      <xdr:nvSpPr>
        <xdr:cNvPr id="263" name="テキスト ボックス 262"/>
        <xdr:cNvSpPr txBox="1"/>
      </xdr:nvSpPr>
      <xdr:spPr>
        <a:xfrm>
          <a:off x="2641111" y="1586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56362</xdr:rowOff>
    </xdr:from>
    <xdr:to>
      <xdr:col>10</xdr:col>
      <xdr:colOff>165100</xdr:colOff>
      <xdr:row>93</xdr:row>
      <xdr:rowOff>157962</xdr:rowOff>
    </xdr:to>
    <xdr:sp macro="" textlink="">
      <xdr:nvSpPr>
        <xdr:cNvPr id="264" name="楕円 263"/>
        <xdr:cNvSpPr/>
      </xdr:nvSpPr>
      <xdr:spPr>
        <a:xfrm>
          <a:off x="1968500" y="160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3039</xdr:rowOff>
    </xdr:from>
    <xdr:ext cx="534377" cy="259045"/>
    <xdr:sp macro="" textlink="">
      <xdr:nvSpPr>
        <xdr:cNvPr id="265" name="テキスト ボックス 264"/>
        <xdr:cNvSpPr txBox="1"/>
      </xdr:nvSpPr>
      <xdr:spPr>
        <a:xfrm>
          <a:off x="1752111" y="157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108700</xdr:rowOff>
    </xdr:from>
    <xdr:to>
      <xdr:col>6</xdr:col>
      <xdr:colOff>38100</xdr:colOff>
      <xdr:row>94</xdr:row>
      <xdr:rowOff>38850</xdr:rowOff>
    </xdr:to>
    <xdr:sp macro="" textlink="">
      <xdr:nvSpPr>
        <xdr:cNvPr id="266" name="楕円 265"/>
        <xdr:cNvSpPr/>
      </xdr:nvSpPr>
      <xdr:spPr>
        <a:xfrm>
          <a:off x="1079500" y="160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55377</xdr:rowOff>
    </xdr:from>
    <xdr:ext cx="534377" cy="259045"/>
    <xdr:sp macro="" textlink="">
      <xdr:nvSpPr>
        <xdr:cNvPr id="267" name="テキスト ボックス 266"/>
        <xdr:cNvSpPr txBox="1"/>
      </xdr:nvSpPr>
      <xdr:spPr>
        <a:xfrm>
          <a:off x="863111" y="158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141730</xdr:rowOff>
    </xdr:from>
    <xdr:to>
      <xdr:col>55</xdr:col>
      <xdr:colOff>0</xdr:colOff>
      <xdr:row>39</xdr:row>
      <xdr:rowOff>42997</xdr:rowOff>
    </xdr:to>
    <xdr:cxnSp macro="">
      <xdr:nvCxnSpPr>
        <xdr:cNvPr id="295" name="直線コネクタ 294"/>
        <xdr:cNvCxnSpPr/>
      </xdr:nvCxnSpPr>
      <xdr:spPr>
        <a:xfrm flipV="1">
          <a:off x="9639300" y="6485380"/>
          <a:ext cx="838200" cy="2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165537</xdr:rowOff>
    </xdr:from>
    <xdr:ext cx="599010" cy="259045"/>
    <xdr:sp macro="" textlink="">
      <xdr:nvSpPr>
        <xdr:cNvPr id="296" name="補助費等平均値テキスト"/>
        <xdr:cNvSpPr txBox="1"/>
      </xdr:nvSpPr>
      <xdr:spPr>
        <a:xfrm>
          <a:off x="10528300" y="6166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41265</xdr:rowOff>
    </xdr:from>
    <xdr:to>
      <xdr:col>50</xdr:col>
      <xdr:colOff>114300</xdr:colOff>
      <xdr:row>39</xdr:row>
      <xdr:rowOff>42997</xdr:rowOff>
    </xdr:to>
    <xdr:cxnSp macro="">
      <xdr:nvCxnSpPr>
        <xdr:cNvPr id="298" name="直線コネクタ 297"/>
        <xdr:cNvCxnSpPr/>
      </xdr:nvCxnSpPr>
      <xdr:spPr>
        <a:xfrm>
          <a:off x="8750300" y="6727815"/>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52105</xdr:rowOff>
    </xdr:from>
    <xdr:ext cx="599010" cy="259045"/>
    <xdr:sp macro="" textlink="">
      <xdr:nvSpPr>
        <xdr:cNvPr id="300" name="テキスト ボックス 299"/>
        <xdr:cNvSpPr txBox="1"/>
      </xdr:nvSpPr>
      <xdr:spPr>
        <a:xfrm>
          <a:off x="9339795" y="639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857</xdr:rowOff>
    </xdr:from>
    <xdr:to>
      <xdr:col>45</xdr:col>
      <xdr:colOff>177800</xdr:colOff>
      <xdr:row>39</xdr:row>
      <xdr:rowOff>41265</xdr:rowOff>
    </xdr:to>
    <xdr:cxnSp macro="">
      <xdr:nvCxnSpPr>
        <xdr:cNvPr id="301" name="直線コネクタ 300"/>
        <xdr:cNvCxnSpPr/>
      </xdr:nvCxnSpPr>
      <xdr:spPr>
        <a:xfrm>
          <a:off x="7861300" y="6687407"/>
          <a:ext cx="889000" cy="4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47014</xdr:rowOff>
    </xdr:from>
    <xdr:ext cx="599010" cy="259045"/>
    <xdr:sp macro="" textlink="">
      <xdr:nvSpPr>
        <xdr:cNvPr id="303" name="テキスト ボックス 302"/>
        <xdr:cNvSpPr txBox="1"/>
      </xdr:nvSpPr>
      <xdr:spPr>
        <a:xfrm>
          <a:off x="8450795" y="639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143433</xdr:rowOff>
    </xdr:from>
    <xdr:to>
      <xdr:col>41</xdr:col>
      <xdr:colOff>50800</xdr:colOff>
      <xdr:row>39</xdr:row>
      <xdr:rowOff>857</xdr:rowOff>
    </xdr:to>
    <xdr:cxnSp macro="">
      <xdr:nvCxnSpPr>
        <xdr:cNvPr id="304" name="直線コネクタ 303"/>
        <xdr:cNvCxnSpPr/>
      </xdr:nvCxnSpPr>
      <xdr:spPr>
        <a:xfrm>
          <a:off x="6972300" y="6658533"/>
          <a:ext cx="889000" cy="2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90930</xdr:rowOff>
    </xdr:from>
    <xdr:to>
      <xdr:col>55</xdr:col>
      <xdr:colOff>50800</xdr:colOff>
      <xdr:row>38</xdr:row>
      <xdr:rowOff>21080</xdr:rowOff>
    </xdr:to>
    <xdr:sp macro="" textlink="">
      <xdr:nvSpPr>
        <xdr:cNvPr id="314" name="楕円 313"/>
        <xdr:cNvSpPr/>
      </xdr:nvSpPr>
      <xdr:spPr>
        <a:xfrm>
          <a:off x="10426700" y="64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69357</xdr:rowOff>
    </xdr:from>
    <xdr:ext cx="599010" cy="259045"/>
    <xdr:sp macro="" textlink="">
      <xdr:nvSpPr>
        <xdr:cNvPr id="315" name="補助費等該当値テキスト"/>
        <xdr:cNvSpPr txBox="1"/>
      </xdr:nvSpPr>
      <xdr:spPr>
        <a:xfrm>
          <a:off x="10528300" y="641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163647</xdr:rowOff>
    </xdr:from>
    <xdr:to>
      <xdr:col>50</xdr:col>
      <xdr:colOff>165100</xdr:colOff>
      <xdr:row>39</xdr:row>
      <xdr:rowOff>93797</xdr:rowOff>
    </xdr:to>
    <xdr:sp macro="" textlink="">
      <xdr:nvSpPr>
        <xdr:cNvPr id="316" name="楕円 315"/>
        <xdr:cNvSpPr/>
      </xdr:nvSpPr>
      <xdr:spPr>
        <a:xfrm>
          <a:off x="9588500" y="667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84924</xdr:rowOff>
    </xdr:from>
    <xdr:ext cx="599010" cy="259045"/>
    <xdr:sp macro="" textlink="">
      <xdr:nvSpPr>
        <xdr:cNvPr id="317" name="テキスト ボックス 316"/>
        <xdr:cNvSpPr txBox="1"/>
      </xdr:nvSpPr>
      <xdr:spPr>
        <a:xfrm>
          <a:off x="9339795" y="67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161915</xdr:rowOff>
    </xdr:from>
    <xdr:to>
      <xdr:col>46</xdr:col>
      <xdr:colOff>38100</xdr:colOff>
      <xdr:row>39</xdr:row>
      <xdr:rowOff>92065</xdr:rowOff>
    </xdr:to>
    <xdr:sp macro="" textlink="">
      <xdr:nvSpPr>
        <xdr:cNvPr id="318" name="楕円 317"/>
        <xdr:cNvSpPr/>
      </xdr:nvSpPr>
      <xdr:spPr>
        <a:xfrm>
          <a:off x="8699500" y="66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83192</xdr:rowOff>
    </xdr:from>
    <xdr:ext cx="599010" cy="259045"/>
    <xdr:sp macro="" textlink="">
      <xdr:nvSpPr>
        <xdr:cNvPr id="319" name="テキスト ボックス 318"/>
        <xdr:cNvSpPr txBox="1"/>
      </xdr:nvSpPr>
      <xdr:spPr>
        <a:xfrm>
          <a:off x="8450795" y="676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121507</xdr:rowOff>
    </xdr:from>
    <xdr:to>
      <xdr:col>41</xdr:col>
      <xdr:colOff>101600</xdr:colOff>
      <xdr:row>39</xdr:row>
      <xdr:rowOff>51657</xdr:rowOff>
    </xdr:to>
    <xdr:sp macro="" textlink="">
      <xdr:nvSpPr>
        <xdr:cNvPr id="320" name="楕円 319"/>
        <xdr:cNvSpPr/>
      </xdr:nvSpPr>
      <xdr:spPr>
        <a:xfrm>
          <a:off x="7810500" y="66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68184</xdr:rowOff>
    </xdr:from>
    <xdr:ext cx="599010" cy="259045"/>
    <xdr:sp macro="" textlink="">
      <xdr:nvSpPr>
        <xdr:cNvPr id="321" name="テキスト ボックス 320"/>
        <xdr:cNvSpPr txBox="1"/>
      </xdr:nvSpPr>
      <xdr:spPr>
        <a:xfrm>
          <a:off x="7561795" y="641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92633</xdr:rowOff>
    </xdr:from>
    <xdr:to>
      <xdr:col>36</xdr:col>
      <xdr:colOff>165100</xdr:colOff>
      <xdr:row>39</xdr:row>
      <xdr:rowOff>22783</xdr:rowOff>
    </xdr:to>
    <xdr:sp macro="" textlink="">
      <xdr:nvSpPr>
        <xdr:cNvPr id="322" name="楕円 321"/>
        <xdr:cNvSpPr/>
      </xdr:nvSpPr>
      <xdr:spPr>
        <a:xfrm>
          <a:off x="6921500" y="66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39310</xdr:rowOff>
    </xdr:from>
    <xdr:ext cx="599010" cy="259045"/>
    <xdr:sp macro="" textlink="">
      <xdr:nvSpPr>
        <xdr:cNvPr id="323" name="テキスト ボックス 322"/>
        <xdr:cNvSpPr txBox="1"/>
      </xdr:nvSpPr>
      <xdr:spPr>
        <a:xfrm>
          <a:off x="6672795" y="638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46245</xdr:rowOff>
    </xdr:from>
    <xdr:to>
      <xdr:col>55</xdr:col>
      <xdr:colOff>0</xdr:colOff>
      <xdr:row>56</xdr:row>
      <xdr:rowOff>101002</xdr:rowOff>
    </xdr:to>
    <xdr:cxnSp macro="">
      <xdr:nvCxnSpPr>
        <xdr:cNvPr id="348" name="直線コネクタ 347"/>
        <xdr:cNvCxnSpPr/>
      </xdr:nvCxnSpPr>
      <xdr:spPr>
        <a:xfrm flipV="1">
          <a:off x="9639300" y="9647445"/>
          <a:ext cx="838200" cy="5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92480</xdr:rowOff>
    </xdr:from>
    <xdr:to>
      <xdr:col>50</xdr:col>
      <xdr:colOff>114300</xdr:colOff>
      <xdr:row>56</xdr:row>
      <xdr:rowOff>101002</xdr:rowOff>
    </xdr:to>
    <xdr:cxnSp macro="">
      <xdr:nvCxnSpPr>
        <xdr:cNvPr id="351" name="直線コネクタ 350"/>
        <xdr:cNvCxnSpPr/>
      </xdr:nvCxnSpPr>
      <xdr:spPr>
        <a:xfrm>
          <a:off x="8750300" y="9693680"/>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73634</xdr:rowOff>
    </xdr:from>
    <xdr:to>
      <xdr:col>45</xdr:col>
      <xdr:colOff>177800</xdr:colOff>
      <xdr:row>56</xdr:row>
      <xdr:rowOff>92480</xdr:rowOff>
    </xdr:to>
    <xdr:cxnSp macro="">
      <xdr:nvCxnSpPr>
        <xdr:cNvPr id="354" name="直線コネクタ 353"/>
        <xdr:cNvCxnSpPr/>
      </xdr:nvCxnSpPr>
      <xdr:spPr>
        <a:xfrm>
          <a:off x="7861300" y="9674834"/>
          <a:ext cx="8890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146086</xdr:rowOff>
    </xdr:from>
    <xdr:to>
      <xdr:col>41</xdr:col>
      <xdr:colOff>50800</xdr:colOff>
      <xdr:row>56</xdr:row>
      <xdr:rowOff>73634</xdr:rowOff>
    </xdr:to>
    <xdr:cxnSp macro="">
      <xdr:nvCxnSpPr>
        <xdr:cNvPr id="357" name="直線コネクタ 356"/>
        <xdr:cNvCxnSpPr/>
      </xdr:nvCxnSpPr>
      <xdr:spPr>
        <a:xfrm>
          <a:off x="6972300" y="9404386"/>
          <a:ext cx="889000" cy="27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166895</xdr:rowOff>
    </xdr:from>
    <xdr:to>
      <xdr:col>55</xdr:col>
      <xdr:colOff>50800</xdr:colOff>
      <xdr:row>56</xdr:row>
      <xdr:rowOff>97045</xdr:rowOff>
    </xdr:to>
    <xdr:sp macro="" textlink="">
      <xdr:nvSpPr>
        <xdr:cNvPr id="367" name="楕円 366"/>
        <xdr:cNvSpPr/>
      </xdr:nvSpPr>
      <xdr:spPr>
        <a:xfrm>
          <a:off x="10426700" y="95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18322</xdr:rowOff>
    </xdr:from>
    <xdr:ext cx="599010" cy="259045"/>
    <xdr:sp macro="" textlink="">
      <xdr:nvSpPr>
        <xdr:cNvPr id="368" name="普通建設事業費該当値テキスト"/>
        <xdr:cNvSpPr txBox="1"/>
      </xdr:nvSpPr>
      <xdr:spPr>
        <a:xfrm>
          <a:off x="10528300" y="944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50202</xdr:rowOff>
    </xdr:from>
    <xdr:to>
      <xdr:col>50</xdr:col>
      <xdr:colOff>165100</xdr:colOff>
      <xdr:row>56</xdr:row>
      <xdr:rowOff>151802</xdr:rowOff>
    </xdr:to>
    <xdr:sp macro="" textlink="">
      <xdr:nvSpPr>
        <xdr:cNvPr id="369" name="楕円 368"/>
        <xdr:cNvSpPr/>
      </xdr:nvSpPr>
      <xdr:spPr>
        <a:xfrm>
          <a:off x="9588500" y="96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168329</xdr:rowOff>
    </xdr:from>
    <xdr:ext cx="599010" cy="259045"/>
    <xdr:sp macro="" textlink="">
      <xdr:nvSpPr>
        <xdr:cNvPr id="370" name="テキスト ボックス 369"/>
        <xdr:cNvSpPr txBox="1"/>
      </xdr:nvSpPr>
      <xdr:spPr>
        <a:xfrm>
          <a:off x="9339795" y="942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41680</xdr:rowOff>
    </xdr:from>
    <xdr:to>
      <xdr:col>46</xdr:col>
      <xdr:colOff>38100</xdr:colOff>
      <xdr:row>56</xdr:row>
      <xdr:rowOff>143280</xdr:rowOff>
    </xdr:to>
    <xdr:sp macro="" textlink="">
      <xdr:nvSpPr>
        <xdr:cNvPr id="371" name="楕円 370"/>
        <xdr:cNvSpPr/>
      </xdr:nvSpPr>
      <xdr:spPr>
        <a:xfrm>
          <a:off x="8699500" y="96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159807</xdr:rowOff>
    </xdr:from>
    <xdr:ext cx="599010" cy="259045"/>
    <xdr:sp macro="" textlink="">
      <xdr:nvSpPr>
        <xdr:cNvPr id="372" name="テキスト ボックス 371"/>
        <xdr:cNvSpPr txBox="1"/>
      </xdr:nvSpPr>
      <xdr:spPr>
        <a:xfrm>
          <a:off x="8450795" y="941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22834</xdr:rowOff>
    </xdr:from>
    <xdr:to>
      <xdr:col>41</xdr:col>
      <xdr:colOff>101600</xdr:colOff>
      <xdr:row>56</xdr:row>
      <xdr:rowOff>124434</xdr:rowOff>
    </xdr:to>
    <xdr:sp macro="" textlink="">
      <xdr:nvSpPr>
        <xdr:cNvPr id="373" name="楕円 372"/>
        <xdr:cNvSpPr/>
      </xdr:nvSpPr>
      <xdr:spPr>
        <a:xfrm>
          <a:off x="7810500" y="96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140961</xdr:rowOff>
    </xdr:from>
    <xdr:ext cx="599010" cy="259045"/>
    <xdr:sp macro="" textlink="">
      <xdr:nvSpPr>
        <xdr:cNvPr id="374" name="テキスト ボックス 373"/>
        <xdr:cNvSpPr txBox="1"/>
      </xdr:nvSpPr>
      <xdr:spPr>
        <a:xfrm>
          <a:off x="7561795" y="939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95286</xdr:rowOff>
    </xdr:from>
    <xdr:to>
      <xdr:col>36</xdr:col>
      <xdr:colOff>165100</xdr:colOff>
      <xdr:row>55</xdr:row>
      <xdr:rowOff>25436</xdr:rowOff>
    </xdr:to>
    <xdr:sp macro="" textlink="">
      <xdr:nvSpPr>
        <xdr:cNvPr id="375" name="楕円 374"/>
        <xdr:cNvSpPr/>
      </xdr:nvSpPr>
      <xdr:spPr>
        <a:xfrm>
          <a:off x="6921500" y="93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41963</xdr:rowOff>
    </xdr:from>
    <xdr:ext cx="599010" cy="259045"/>
    <xdr:sp macro="" textlink="">
      <xdr:nvSpPr>
        <xdr:cNvPr id="376" name="テキスト ボックス 375"/>
        <xdr:cNvSpPr txBox="1"/>
      </xdr:nvSpPr>
      <xdr:spPr>
        <a:xfrm>
          <a:off x="6672795" y="912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99888</xdr:rowOff>
    </xdr:from>
    <xdr:to>
      <xdr:col>55</xdr:col>
      <xdr:colOff>0</xdr:colOff>
      <xdr:row>78</xdr:row>
      <xdr:rowOff>108531</xdr:rowOff>
    </xdr:to>
    <xdr:cxnSp macro="">
      <xdr:nvCxnSpPr>
        <xdr:cNvPr id="405" name="直線コネクタ 404"/>
        <xdr:cNvCxnSpPr/>
      </xdr:nvCxnSpPr>
      <xdr:spPr>
        <a:xfrm>
          <a:off x="9639300" y="13472988"/>
          <a:ext cx="8382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99888</xdr:rowOff>
    </xdr:from>
    <xdr:to>
      <xdr:col>50</xdr:col>
      <xdr:colOff>114300</xdr:colOff>
      <xdr:row>78</xdr:row>
      <xdr:rowOff>108755</xdr:rowOff>
    </xdr:to>
    <xdr:cxnSp macro="">
      <xdr:nvCxnSpPr>
        <xdr:cNvPr id="408" name="直線コネクタ 407"/>
        <xdr:cNvCxnSpPr/>
      </xdr:nvCxnSpPr>
      <xdr:spPr>
        <a:xfrm flipV="1">
          <a:off x="8750300" y="13472988"/>
          <a:ext cx="8890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108755</xdr:rowOff>
    </xdr:from>
    <xdr:to>
      <xdr:col>45</xdr:col>
      <xdr:colOff>177800</xdr:colOff>
      <xdr:row>78</xdr:row>
      <xdr:rowOff>121434</xdr:rowOff>
    </xdr:to>
    <xdr:cxnSp macro="">
      <xdr:nvCxnSpPr>
        <xdr:cNvPr id="411" name="直線コネクタ 410"/>
        <xdr:cNvCxnSpPr/>
      </xdr:nvCxnSpPr>
      <xdr:spPr>
        <a:xfrm flipV="1">
          <a:off x="7861300" y="13481855"/>
          <a:ext cx="8890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45782</xdr:rowOff>
    </xdr:from>
    <xdr:to>
      <xdr:col>41</xdr:col>
      <xdr:colOff>50800</xdr:colOff>
      <xdr:row>78</xdr:row>
      <xdr:rowOff>121434</xdr:rowOff>
    </xdr:to>
    <xdr:cxnSp macro="">
      <xdr:nvCxnSpPr>
        <xdr:cNvPr id="414" name="直線コネクタ 413"/>
        <xdr:cNvCxnSpPr/>
      </xdr:nvCxnSpPr>
      <xdr:spPr>
        <a:xfrm>
          <a:off x="6972300" y="13075982"/>
          <a:ext cx="889000" cy="41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57731</xdr:rowOff>
    </xdr:from>
    <xdr:to>
      <xdr:col>55</xdr:col>
      <xdr:colOff>50800</xdr:colOff>
      <xdr:row>78</xdr:row>
      <xdr:rowOff>159331</xdr:rowOff>
    </xdr:to>
    <xdr:sp macro="" textlink="">
      <xdr:nvSpPr>
        <xdr:cNvPr id="424" name="楕円 423"/>
        <xdr:cNvSpPr/>
      </xdr:nvSpPr>
      <xdr:spPr>
        <a:xfrm>
          <a:off x="10426700" y="134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17108</xdr:rowOff>
    </xdr:from>
    <xdr:ext cx="599010" cy="259045"/>
    <xdr:sp macro="" textlink="">
      <xdr:nvSpPr>
        <xdr:cNvPr id="425" name="普通建設事業費 （ うち新規整備　）該当値テキスト"/>
        <xdr:cNvSpPr txBox="1"/>
      </xdr:nvSpPr>
      <xdr:spPr>
        <a:xfrm>
          <a:off x="10528300" y="1321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49088</xdr:rowOff>
    </xdr:from>
    <xdr:to>
      <xdr:col>50</xdr:col>
      <xdr:colOff>165100</xdr:colOff>
      <xdr:row>78</xdr:row>
      <xdr:rowOff>150688</xdr:rowOff>
    </xdr:to>
    <xdr:sp macro="" textlink="">
      <xdr:nvSpPr>
        <xdr:cNvPr id="426" name="楕円 425"/>
        <xdr:cNvSpPr/>
      </xdr:nvSpPr>
      <xdr:spPr>
        <a:xfrm>
          <a:off x="9588500" y="134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167215</xdr:rowOff>
    </xdr:from>
    <xdr:ext cx="599010" cy="259045"/>
    <xdr:sp macro="" textlink="">
      <xdr:nvSpPr>
        <xdr:cNvPr id="427" name="テキスト ボックス 426"/>
        <xdr:cNvSpPr txBox="1"/>
      </xdr:nvSpPr>
      <xdr:spPr>
        <a:xfrm>
          <a:off x="9339795" y="1319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57955</xdr:rowOff>
    </xdr:from>
    <xdr:to>
      <xdr:col>46</xdr:col>
      <xdr:colOff>38100</xdr:colOff>
      <xdr:row>78</xdr:row>
      <xdr:rowOff>159555</xdr:rowOff>
    </xdr:to>
    <xdr:sp macro="" textlink="">
      <xdr:nvSpPr>
        <xdr:cNvPr id="428" name="楕円 427"/>
        <xdr:cNvSpPr/>
      </xdr:nvSpPr>
      <xdr:spPr>
        <a:xfrm>
          <a:off x="8699500" y="134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4632</xdr:rowOff>
    </xdr:from>
    <xdr:ext cx="599010" cy="259045"/>
    <xdr:sp macro="" textlink="">
      <xdr:nvSpPr>
        <xdr:cNvPr id="429" name="テキスト ボックス 428"/>
        <xdr:cNvSpPr txBox="1"/>
      </xdr:nvSpPr>
      <xdr:spPr>
        <a:xfrm>
          <a:off x="8450795" y="1320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70634</xdr:rowOff>
    </xdr:from>
    <xdr:to>
      <xdr:col>41</xdr:col>
      <xdr:colOff>101600</xdr:colOff>
      <xdr:row>79</xdr:row>
      <xdr:rowOff>784</xdr:rowOff>
    </xdr:to>
    <xdr:sp macro="" textlink="">
      <xdr:nvSpPr>
        <xdr:cNvPr id="430" name="楕円 429"/>
        <xdr:cNvSpPr/>
      </xdr:nvSpPr>
      <xdr:spPr>
        <a:xfrm>
          <a:off x="7810500" y="13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17311</xdr:rowOff>
    </xdr:from>
    <xdr:ext cx="599010" cy="259045"/>
    <xdr:sp macro="" textlink="">
      <xdr:nvSpPr>
        <xdr:cNvPr id="431" name="テキスト ボックス 430"/>
        <xdr:cNvSpPr txBox="1"/>
      </xdr:nvSpPr>
      <xdr:spPr>
        <a:xfrm>
          <a:off x="7561795" y="1321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166432</xdr:rowOff>
    </xdr:from>
    <xdr:to>
      <xdr:col>36</xdr:col>
      <xdr:colOff>165100</xdr:colOff>
      <xdr:row>76</xdr:row>
      <xdr:rowOff>96582</xdr:rowOff>
    </xdr:to>
    <xdr:sp macro="" textlink="">
      <xdr:nvSpPr>
        <xdr:cNvPr id="432" name="楕円 431"/>
        <xdr:cNvSpPr/>
      </xdr:nvSpPr>
      <xdr:spPr>
        <a:xfrm>
          <a:off x="6921500" y="130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113108</xdr:rowOff>
    </xdr:from>
    <xdr:ext cx="599010" cy="259045"/>
    <xdr:sp macro="" textlink="">
      <xdr:nvSpPr>
        <xdr:cNvPr id="433" name="テキスト ボックス 432"/>
        <xdr:cNvSpPr txBox="1"/>
      </xdr:nvSpPr>
      <xdr:spPr>
        <a:xfrm>
          <a:off x="6672795" y="1280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14266</xdr:rowOff>
    </xdr:from>
    <xdr:to>
      <xdr:col>55</xdr:col>
      <xdr:colOff>0</xdr:colOff>
      <xdr:row>97</xdr:row>
      <xdr:rowOff>100923</xdr:rowOff>
    </xdr:to>
    <xdr:cxnSp macro="">
      <xdr:nvCxnSpPr>
        <xdr:cNvPr id="460" name="直線コネクタ 459"/>
        <xdr:cNvCxnSpPr/>
      </xdr:nvCxnSpPr>
      <xdr:spPr>
        <a:xfrm flipV="1">
          <a:off x="9639300" y="16644916"/>
          <a:ext cx="838200" cy="8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82680</xdr:rowOff>
    </xdr:from>
    <xdr:to>
      <xdr:col>50</xdr:col>
      <xdr:colOff>114300</xdr:colOff>
      <xdr:row>97</xdr:row>
      <xdr:rowOff>100923</xdr:rowOff>
    </xdr:to>
    <xdr:cxnSp macro="">
      <xdr:nvCxnSpPr>
        <xdr:cNvPr id="463" name="直線コネクタ 462"/>
        <xdr:cNvCxnSpPr/>
      </xdr:nvCxnSpPr>
      <xdr:spPr>
        <a:xfrm>
          <a:off x="8750300" y="16713330"/>
          <a:ext cx="889000" cy="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71507</xdr:rowOff>
    </xdr:from>
    <xdr:to>
      <xdr:col>45</xdr:col>
      <xdr:colOff>177800</xdr:colOff>
      <xdr:row>97</xdr:row>
      <xdr:rowOff>82680</xdr:rowOff>
    </xdr:to>
    <xdr:cxnSp macro="">
      <xdr:nvCxnSpPr>
        <xdr:cNvPr id="466" name="直線コネクタ 465"/>
        <xdr:cNvCxnSpPr/>
      </xdr:nvCxnSpPr>
      <xdr:spPr>
        <a:xfrm>
          <a:off x="7861300" y="16702157"/>
          <a:ext cx="8890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71507</xdr:rowOff>
    </xdr:from>
    <xdr:to>
      <xdr:col>41</xdr:col>
      <xdr:colOff>50800</xdr:colOff>
      <xdr:row>97</xdr:row>
      <xdr:rowOff>82967</xdr:rowOff>
    </xdr:to>
    <xdr:cxnSp macro="">
      <xdr:nvCxnSpPr>
        <xdr:cNvPr id="469" name="直線コネクタ 468"/>
        <xdr:cNvCxnSpPr/>
      </xdr:nvCxnSpPr>
      <xdr:spPr>
        <a:xfrm flipV="1">
          <a:off x="6972300" y="16702157"/>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134916</xdr:rowOff>
    </xdr:from>
    <xdr:to>
      <xdr:col>55</xdr:col>
      <xdr:colOff>50800</xdr:colOff>
      <xdr:row>97</xdr:row>
      <xdr:rowOff>65066</xdr:rowOff>
    </xdr:to>
    <xdr:sp macro="" textlink="">
      <xdr:nvSpPr>
        <xdr:cNvPr id="479" name="楕円 478"/>
        <xdr:cNvSpPr/>
      </xdr:nvSpPr>
      <xdr:spPr>
        <a:xfrm>
          <a:off x="10426700" y="165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157793</xdr:rowOff>
    </xdr:from>
    <xdr:ext cx="599010" cy="259045"/>
    <xdr:sp macro="" textlink="">
      <xdr:nvSpPr>
        <xdr:cNvPr id="480" name="普通建設事業費 （ うち更新整備　）該当値テキスト"/>
        <xdr:cNvSpPr txBox="1"/>
      </xdr:nvSpPr>
      <xdr:spPr>
        <a:xfrm>
          <a:off x="10528300" y="1644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50123</xdr:rowOff>
    </xdr:from>
    <xdr:to>
      <xdr:col>50</xdr:col>
      <xdr:colOff>165100</xdr:colOff>
      <xdr:row>97</xdr:row>
      <xdr:rowOff>151723</xdr:rowOff>
    </xdr:to>
    <xdr:sp macro="" textlink="">
      <xdr:nvSpPr>
        <xdr:cNvPr id="481" name="楕円 480"/>
        <xdr:cNvSpPr/>
      </xdr:nvSpPr>
      <xdr:spPr>
        <a:xfrm>
          <a:off x="9588500" y="166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168250</xdr:rowOff>
    </xdr:from>
    <xdr:ext cx="599010" cy="259045"/>
    <xdr:sp macro="" textlink="">
      <xdr:nvSpPr>
        <xdr:cNvPr id="482" name="テキスト ボックス 481"/>
        <xdr:cNvSpPr txBox="1"/>
      </xdr:nvSpPr>
      <xdr:spPr>
        <a:xfrm>
          <a:off x="9339795" y="1645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31880</xdr:rowOff>
    </xdr:from>
    <xdr:to>
      <xdr:col>46</xdr:col>
      <xdr:colOff>38100</xdr:colOff>
      <xdr:row>97</xdr:row>
      <xdr:rowOff>133480</xdr:rowOff>
    </xdr:to>
    <xdr:sp macro="" textlink="">
      <xdr:nvSpPr>
        <xdr:cNvPr id="483" name="楕円 482"/>
        <xdr:cNvSpPr/>
      </xdr:nvSpPr>
      <xdr:spPr>
        <a:xfrm>
          <a:off x="8699500" y="166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150007</xdr:rowOff>
    </xdr:from>
    <xdr:ext cx="599010" cy="259045"/>
    <xdr:sp macro="" textlink="">
      <xdr:nvSpPr>
        <xdr:cNvPr id="484" name="テキスト ボックス 483"/>
        <xdr:cNvSpPr txBox="1"/>
      </xdr:nvSpPr>
      <xdr:spPr>
        <a:xfrm>
          <a:off x="8450795" y="1643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20707</xdr:rowOff>
    </xdr:from>
    <xdr:to>
      <xdr:col>41</xdr:col>
      <xdr:colOff>101600</xdr:colOff>
      <xdr:row>97</xdr:row>
      <xdr:rowOff>122307</xdr:rowOff>
    </xdr:to>
    <xdr:sp macro="" textlink="">
      <xdr:nvSpPr>
        <xdr:cNvPr id="485" name="楕円 484"/>
        <xdr:cNvSpPr/>
      </xdr:nvSpPr>
      <xdr:spPr>
        <a:xfrm>
          <a:off x="7810500" y="166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138834</xdr:rowOff>
    </xdr:from>
    <xdr:ext cx="599010" cy="259045"/>
    <xdr:sp macro="" textlink="">
      <xdr:nvSpPr>
        <xdr:cNvPr id="486" name="テキスト ボックス 485"/>
        <xdr:cNvSpPr txBox="1"/>
      </xdr:nvSpPr>
      <xdr:spPr>
        <a:xfrm>
          <a:off x="7561795" y="164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32167</xdr:rowOff>
    </xdr:from>
    <xdr:to>
      <xdr:col>36</xdr:col>
      <xdr:colOff>165100</xdr:colOff>
      <xdr:row>97</xdr:row>
      <xdr:rowOff>133767</xdr:rowOff>
    </xdr:to>
    <xdr:sp macro="" textlink="">
      <xdr:nvSpPr>
        <xdr:cNvPr id="487" name="楕円 486"/>
        <xdr:cNvSpPr/>
      </xdr:nvSpPr>
      <xdr:spPr>
        <a:xfrm>
          <a:off x="6921500" y="166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150294</xdr:rowOff>
    </xdr:from>
    <xdr:ext cx="599010" cy="259045"/>
    <xdr:sp macro="" textlink="">
      <xdr:nvSpPr>
        <xdr:cNvPr id="488" name="テキスト ボックス 487"/>
        <xdr:cNvSpPr txBox="1"/>
      </xdr:nvSpPr>
      <xdr:spPr>
        <a:xfrm>
          <a:off x="6672795" y="1643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26223</xdr:rowOff>
    </xdr:from>
    <xdr:to>
      <xdr:col>85</xdr:col>
      <xdr:colOff>127000</xdr:colOff>
      <xdr:row>39</xdr:row>
      <xdr:rowOff>73315</xdr:rowOff>
    </xdr:to>
    <xdr:cxnSp macro="">
      <xdr:nvCxnSpPr>
        <xdr:cNvPr id="519" name="直線コネクタ 518"/>
        <xdr:cNvCxnSpPr/>
      </xdr:nvCxnSpPr>
      <xdr:spPr>
        <a:xfrm>
          <a:off x="15481300" y="6541323"/>
          <a:ext cx="8382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26223</xdr:rowOff>
    </xdr:from>
    <xdr:to>
      <xdr:col>81</xdr:col>
      <xdr:colOff>50800</xdr:colOff>
      <xdr:row>38</xdr:row>
      <xdr:rowOff>109413</xdr:rowOff>
    </xdr:to>
    <xdr:cxnSp macro="">
      <xdr:nvCxnSpPr>
        <xdr:cNvPr id="522" name="直線コネクタ 521"/>
        <xdr:cNvCxnSpPr/>
      </xdr:nvCxnSpPr>
      <xdr:spPr>
        <a:xfrm flipV="1">
          <a:off x="14592300" y="6541323"/>
          <a:ext cx="889000" cy="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109413</xdr:rowOff>
    </xdr:from>
    <xdr:to>
      <xdr:col>76</xdr:col>
      <xdr:colOff>114300</xdr:colOff>
      <xdr:row>39</xdr:row>
      <xdr:rowOff>74128</xdr:rowOff>
    </xdr:to>
    <xdr:cxnSp macro="">
      <xdr:nvCxnSpPr>
        <xdr:cNvPr id="525" name="直線コネクタ 524"/>
        <xdr:cNvCxnSpPr/>
      </xdr:nvCxnSpPr>
      <xdr:spPr>
        <a:xfrm flipV="1">
          <a:off x="13703300" y="6624513"/>
          <a:ext cx="889000" cy="1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7" name="テキスト ボックス 526"/>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170407</xdr:rowOff>
    </xdr:from>
    <xdr:to>
      <xdr:col>71</xdr:col>
      <xdr:colOff>177800</xdr:colOff>
      <xdr:row>39</xdr:row>
      <xdr:rowOff>74128</xdr:rowOff>
    </xdr:to>
    <xdr:cxnSp macro="">
      <xdr:nvCxnSpPr>
        <xdr:cNvPr id="528" name="直線コネクタ 527"/>
        <xdr:cNvCxnSpPr/>
      </xdr:nvCxnSpPr>
      <xdr:spPr>
        <a:xfrm>
          <a:off x="12814300" y="6685507"/>
          <a:ext cx="889000" cy="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105167</xdr:rowOff>
    </xdr:from>
    <xdr:ext cx="534377" cy="259045"/>
    <xdr:sp macro="" textlink="">
      <xdr:nvSpPr>
        <xdr:cNvPr id="532" name="テキスト ボックス 531"/>
        <xdr:cNvSpPr txBox="1"/>
      </xdr:nvSpPr>
      <xdr:spPr>
        <a:xfrm>
          <a:off x="12547111" y="67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22515</xdr:rowOff>
    </xdr:from>
    <xdr:to>
      <xdr:col>85</xdr:col>
      <xdr:colOff>177800</xdr:colOff>
      <xdr:row>39</xdr:row>
      <xdr:rowOff>124115</xdr:rowOff>
    </xdr:to>
    <xdr:sp macro="" textlink="">
      <xdr:nvSpPr>
        <xdr:cNvPr id="538" name="楕円 537"/>
        <xdr:cNvSpPr/>
      </xdr:nvSpPr>
      <xdr:spPr>
        <a:xfrm>
          <a:off x="16268700" y="67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469744" cy="259045"/>
    <xdr:sp macro="" textlink="">
      <xdr:nvSpPr>
        <xdr:cNvPr id="539" name="災害復旧事業費該当値テキスト"/>
        <xdr:cNvSpPr txBox="1"/>
      </xdr:nvSpPr>
      <xdr:spPr>
        <a:xfrm>
          <a:off x="16370300" y="662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146873</xdr:rowOff>
    </xdr:from>
    <xdr:to>
      <xdr:col>81</xdr:col>
      <xdr:colOff>101600</xdr:colOff>
      <xdr:row>38</xdr:row>
      <xdr:rowOff>77023</xdr:rowOff>
    </xdr:to>
    <xdr:sp macro="" textlink="">
      <xdr:nvSpPr>
        <xdr:cNvPr id="540" name="楕円 539"/>
        <xdr:cNvSpPr/>
      </xdr:nvSpPr>
      <xdr:spPr>
        <a:xfrm>
          <a:off x="15430500" y="64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93550</xdr:rowOff>
    </xdr:from>
    <xdr:ext cx="534377" cy="259045"/>
    <xdr:sp macro="" textlink="">
      <xdr:nvSpPr>
        <xdr:cNvPr id="541" name="テキスト ボックス 540"/>
        <xdr:cNvSpPr txBox="1"/>
      </xdr:nvSpPr>
      <xdr:spPr>
        <a:xfrm>
          <a:off x="15214111" y="62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58613</xdr:rowOff>
    </xdr:from>
    <xdr:to>
      <xdr:col>76</xdr:col>
      <xdr:colOff>165100</xdr:colOff>
      <xdr:row>38</xdr:row>
      <xdr:rowOff>160213</xdr:rowOff>
    </xdr:to>
    <xdr:sp macro="" textlink="">
      <xdr:nvSpPr>
        <xdr:cNvPr id="542" name="楕円 541"/>
        <xdr:cNvSpPr/>
      </xdr:nvSpPr>
      <xdr:spPr>
        <a:xfrm>
          <a:off x="14541500" y="65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5291</xdr:rowOff>
    </xdr:from>
    <xdr:ext cx="534377" cy="259045"/>
    <xdr:sp macro="" textlink="">
      <xdr:nvSpPr>
        <xdr:cNvPr id="543" name="テキスト ボックス 542"/>
        <xdr:cNvSpPr txBox="1"/>
      </xdr:nvSpPr>
      <xdr:spPr>
        <a:xfrm>
          <a:off x="14325111" y="63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23328</xdr:rowOff>
    </xdr:from>
    <xdr:to>
      <xdr:col>72</xdr:col>
      <xdr:colOff>38100</xdr:colOff>
      <xdr:row>39</xdr:row>
      <xdr:rowOff>124928</xdr:rowOff>
    </xdr:to>
    <xdr:sp macro="" textlink="">
      <xdr:nvSpPr>
        <xdr:cNvPr id="544" name="楕円 543"/>
        <xdr:cNvSpPr/>
      </xdr:nvSpPr>
      <xdr:spPr>
        <a:xfrm>
          <a:off x="13652500" y="67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116055</xdr:rowOff>
    </xdr:from>
    <xdr:ext cx="469744" cy="259045"/>
    <xdr:sp macro="" textlink="">
      <xdr:nvSpPr>
        <xdr:cNvPr id="545" name="テキスト ボックス 544"/>
        <xdr:cNvSpPr txBox="1"/>
      </xdr:nvSpPr>
      <xdr:spPr>
        <a:xfrm>
          <a:off x="13468428" y="68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119607</xdr:rowOff>
    </xdr:from>
    <xdr:to>
      <xdr:col>67</xdr:col>
      <xdr:colOff>101600</xdr:colOff>
      <xdr:row>39</xdr:row>
      <xdr:rowOff>49757</xdr:rowOff>
    </xdr:to>
    <xdr:sp macro="" textlink="">
      <xdr:nvSpPr>
        <xdr:cNvPr id="546" name="楕円 545"/>
        <xdr:cNvSpPr/>
      </xdr:nvSpPr>
      <xdr:spPr>
        <a:xfrm>
          <a:off x="12763500" y="66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66284</xdr:rowOff>
    </xdr:from>
    <xdr:ext cx="534377" cy="259045"/>
    <xdr:sp macro="" textlink="">
      <xdr:nvSpPr>
        <xdr:cNvPr id="547" name="テキスト ボックス 546"/>
        <xdr:cNvSpPr txBox="1"/>
      </xdr:nvSpPr>
      <xdr:spPr>
        <a:xfrm>
          <a:off x="12547111" y="6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149298</xdr:rowOff>
    </xdr:from>
    <xdr:to>
      <xdr:col>85</xdr:col>
      <xdr:colOff>127000</xdr:colOff>
      <xdr:row>76</xdr:row>
      <xdr:rowOff>158398</xdr:rowOff>
    </xdr:to>
    <xdr:cxnSp macro="">
      <xdr:nvCxnSpPr>
        <xdr:cNvPr id="625" name="直線コネクタ 624"/>
        <xdr:cNvCxnSpPr/>
      </xdr:nvCxnSpPr>
      <xdr:spPr>
        <a:xfrm flipV="1">
          <a:off x="15481300" y="13179498"/>
          <a:ext cx="8382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158398</xdr:rowOff>
    </xdr:from>
    <xdr:to>
      <xdr:col>81</xdr:col>
      <xdr:colOff>50800</xdr:colOff>
      <xdr:row>76</xdr:row>
      <xdr:rowOff>163464</xdr:rowOff>
    </xdr:to>
    <xdr:cxnSp macro="">
      <xdr:nvCxnSpPr>
        <xdr:cNvPr id="628" name="直線コネクタ 627"/>
        <xdr:cNvCxnSpPr/>
      </xdr:nvCxnSpPr>
      <xdr:spPr>
        <a:xfrm flipV="1">
          <a:off x="14592300" y="13188598"/>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162770</xdr:rowOff>
    </xdr:from>
    <xdr:to>
      <xdr:col>76</xdr:col>
      <xdr:colOff>114300</xdr:colOff>
      <xdr:row>76</xdr:row>
      <xdr:rowOff>163464</xdr:rowOff>
    </xdr:to>
    <xdr:cxnSp macro="">
      <xdr:nvCxnSpPr>
        <xdr:cNvPr id="631" name="直線コネクタ 630"/>
        <xdr:cNvCxnSpPr/>
      </xdr:nvCxnSpPr>
      <xdr:spPr>
        <a:xfrm>
          <a:off x="13703300" y="13192970"/>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162770</xdr:rowOff>
    </xdr:from>
    <xdr:to>
      <xdr:col>71</xdr:col>
      <xdr:colOff>177800</xdr:colOff>
      <xdr:row>77</xdr:row>
      <xdr:rowOff>12336</xdr:rowOff>
    </xdr:to>
    <xdr:cxnSp macro="">
      <xdr:nvCxnSpPr>
        <xdr:cNvPr id="634" name="直線コネクタ 633"/>
        <xdr:cNvCxnSpPr/>
      </xdr:nvCxnSpPr>
      <xdr:spPr>
        <a:xfrm flipV="1">
          <a:off x="12814300" y="1319297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98498</xdr:rowOff>
    </xdr:from>
    <xdr:to>
      <xdr:col>85</xdr:col>
      <xdr:colOff>177800</xdr:colOff>
      <xdr:row>77</xdr:row>
      <xdr:rowOff>28648</xdr:rowOff>
    </xdr:to>
    <xdr:sp macro="" textlink="">
      <xdr:nvSpPr>
        <xdr:cNvPr id="644" name="楕円 643"/>
        <xdr:cNvSpPr/>
      </xdr:nvSpPr>
      <xdr:spPr>
        <a:xfrm>
          <a:off x="16268700" y="131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121375</xdr:rowOff>
    </xdr:from>
    <xdr:ext cx="599010" cy="259045"/>
    <xdr:sp macro="" textlink="">
      <xdr:nvSpPr>
        <xdr:cNvPr id="645" name="公債費該当値テキスト"/>
        <xdr:cNvSpPr txBox="1"/>
      </xdr:nvSpPr>
      <xdr:spPr>
        <a:xfrm>
          <a:off x="16370300" y="129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107598</xdr:rowOff>
    </xdr:from>
    <xdr:to>
      <xdr:col>81</xdr:col>
      <xdr:colOff>101600</xdr:colOff>
      <xdr:row>77</xdr:row>
      <xdr:rowOff>37748</xdr:rowOff>
    </xdr:to>
    <xdr:sp macro="" textlink="">
      <xdr:nvSpPr>
        <xdr:cNvPr id="646" name="楕円 645"/>
        <xdr:cNvSpPr/>
      </xdr:nvSpPr>
      <xdr:spPr>
        <a:xfrm>
          <a:off x="15430500" y="131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54274</xdr:rowOff>
    </xdr:from>
    <xdr:ext cx="599010" cy="259045"/>
    <xdr:sp macro="" textlink="">
      <xdr:nvSpPr>
        <xdr:cNvPr id="647" name="テキスト ボックス 646"/>
        <xdr:cNvSpPr txBox="1"/>
      </xdr:nvSpPr>
      <xdr:spPr>
        <a:xfrm>
          <a:off x="15181795" y="1291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112664</xdr:rowOff>
    </xdr:from>
    <xdr:to>
      <xdr:col>76</xdr:col>
      <xdr:colOff>165100</xdr:colOff>
      <xdr:row>77</xdr:row>
      <xdr:rowOff>42814</xdr:rowOff>
    </xdr:to>
    <xdr:sp macro="" textlink="">
      <xdr:nvSpPr>
        <xdr:cNvPr id="648" name="楕円 647"/>
        <xdr:cNvSpPr/>
      </xdr:nvSpPr>
      <xdr:spPr>
        <a:xfrm>
          <a:off x="14541500" y="131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59342</xdr:rowOff>
    </xdr:from>
    <xdr:ext cx="599010" cy="259045"/>
    <xdr:sp macro="" textlink="">
      <xdr:nvSpPr>
        <xdr:cNvPr id="649" name="テキスト ボックス 648"/>
        <xdr:cNvSpPr txBox="1"/>
      </xdr:nvSpPr>
      <xdr:spPr>
        <a:xfrm>
          <a:off x="14292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111970</xdr:rowOff>
    </xdr:from>
    <xdr:to>
      <xdr:col>72</xdr:col>
      <xdr:colOff>38100</xdr:colOff>
      <xdr:row>77</xdr:row>
      <xdr:rowOff>42120</xdr:rowOff>
    </xdr:to>
    <xdr:sp macro="" textlink="">
      <xdr:nvSpPr>
        <xdr:cNvPr id="650" name="楕円 649"/>
        <xdr:cNvSpPr/>
      </xdr:nvSpPr>
      <xdr:spPr>
        <a:xfrm>
          <a:off x="13652500" y="131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58647</xdr:rowOff>
    </xdr:from>
    <xdr:ext cx="599010" cy="259045"/>
    <xdr:sp macro="" textlink="">
      <xdr:nvSpPr>
        <xdr:cNvPr id="651" name="テキスト ボックス 650"/>
        <xdr:cNvSpPr txBox="1"/>
      </xdr:nvSpPr>
      <xdr:spPr>
        <a:xfrm>
          <a:off x="13403795" y="129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132986</xdr:rowOff>
    </xdr:from>
    <xdr:to>
      <xdr:col>67</xdr:col>
      <xdr:colOff>101600</xdr:colOff>
      <xdr:row>77</xdr:row>
      <xdr:rowOff>63136</xdr:rowOff>
    </xdr:to>
    <xdr:sp macro="" textlink="">
      <xdr:nvSpPr>
        <xdr:cNvPr id="652" name="楕円 651"/>
        <xdr:cNvSpPr/>
      </xdr:nvSpPr>
      <xdr:spPr>
        <a:xfrm>
          <a:off x="12763500" y="131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79663</xdr:rowOff>
    </xdr:from>
    <xdr:ext cx="599010" cy="259045"/>
    <xdr:sp macro="" textlink="">
      <xdr:nvSpPr>
        <xdr:cNvPr id="653" name="テキスト ボックス 652"/>
        <xdr:cNvSpPr txBox="1"/>
      </xdr:nvSpPr>
      <xdr:spPr>
        <a:xfrm>
          <a:off x="12514795" y="1293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169094</xdr:rowOff>
    </xdr:from>
    <xdr:to>
      <xdr:col>85</xdr:col>
      <xdr:colOff>127000</xdr:colOff>
      <xdr:row>99</xdr:row>
      <xdr:rowOff>9954</xdr:rowOff>
    </xdr:to>
    <xdr:cxnSp macro="">
      <xdr:nvCxnSpPr>
        <xdr:cNvPr id="682" name="直線コネクタ 681"/>
        <xdr:cNvCxnSpPr/>
      </xdr:nvCxnSpPr>
      <xdr:spPr>
        <a:xfrm>
          <a:off x="15481300" y="16971194"/>
          <a:ext cx="838200" cy="1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169094</xdr:rowOff>
    </xdr:from>
    <xdr:to>
      <xdr:col>81</xdr:col>
      <xdr:colOff>50800</xdr:colOff>
      <xdr:row>99</xdr:row>
      <xdr:rowOff>2425</xdr:rowOff>
    </xdr:to>
    <xdr:cxnSp macro="">
      <xdr:nvCxnSpPr>
        <xdr:cNvPr id="685" name="直線コネクタ 684"/>
        <xdr:cNvCxnSpPr/>
      </xdr:nvCxnSpPr>
      <xdr:spPr>
        <a:xfrm flipV="1">
          <a:off x="14592300" y="16971194"/>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2425</xdr:rowOff>
    </xdr:from>
    <xdr:to>
      <xdr:col>76</xdr:col>
      <xdr:colOff>114300</xdr:colOff>
      <xdr:row>99</xdr:row>
      <xdr:rowOff>11277</xdr:rowOff>
    </xdr:to>
    <xdr:cxnSp macro="">
      <xdr:nvCxnSpPr>
        <xdr:cNvPr id="688" name="直線コネクタ 687"/>
        <xdr:cNvCxnSpPr/>
      </xdr:nvCxnSpPr>
      <xdr:spPr>
        <a:xfrm flipV="1">
          <a:off x="13703300" y="16975975"/>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11277</xdr:rowOff>
    </xdr:from>
    <xdr:to>
      <xdr:col>71</xdr:col>
      <xdr:colOff>177800</xdr:colOff>
      <xdr:row>99</xdr:row>
      <xdr:rowOff>13914</xdr:rowOff>
    </xdr:to>
    <xdr:cxnSp macro="">
      <xdr:nvCxnSpPr>
        <xdr:cNvPr id="691" name="直線コネクタ 690"/>
        <xdr:cNvCxnSpPr/>
      </xdr:nvCxnSpPr>
      <xdr:spPr>
        <a:xfrm flipV="1">
          <a:off x="12814300" y="16984827"/>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130604</xdr:rowOff>
    </xdr:from>
    <xdr:to>
      <xdr:col>85</xdr:col>
      <xdr:colOff>177800</xdr:colOff>
      <xdr:row>99</xdr:row>
      <xdr:rowOff>60754</xdr:rowOff>
    </xdr:to>
    <xdr:sp macro="" textlink="">
      <xdr:nvSpPr>
        <xdr:cNvPr id="701" name="楕円 700"/>
        <xdr:cNvSpPr/>
      </xdr:nvSpPr>
      <xdr:spPr>
        <a:xfrm>
          <a:off x="16268700" y="169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85893</xdr:rowOff>
    </xdr:from>
    <xdr:ext cx="534377" cy="259045"/>
    <xdr:sp macro="" textlink="">
      <xdr:nvSpPr>
        <xdr:cNvPr id="702" name="積立金該当値テキスト"/>
        <xdr:cNvSpPr txBox="1"/>
      </xdr:nvSpPr>
      <xdr:spPr>
        <a:xfrm>
          <a:off x="16370300" y="1688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118294</xdr:rowOff>
    </xdr:from>
    <xdr:to>
      <xdr:col>81</xdr:col>
      <xdr:colOff>101600</xdr:colOff>
      <xdr:row>99</xdr:row>
      <xdr:rowOff>48444</xdr:rowOff>
    </xdr:to>
    <xdr:sp macro="" textlink="">
      <xdr:nvSpPr>
        <xdr:cNvPr id="703" name="楕円 702"/>
        <xdr:cNvSpPr/>
      </xdr:nvSpPr>
      <xdr:spPr>
        <a:xfrm>
          <a:off x="15430500" y="169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39571</xdr:rowOff>
    </xdr:from>
    <xdr:ext cx="534377" cy="259045"/>
    <xdr:sp macro="" textlink="">
      <xdr:nvSpPr>
        <xdr:cNvPr id="704" name="テキスト ボックス 703"/>
        <xdr:cNvSpPr txBox="1"/>
      </xdr:nvSpPr>
      <xdr:spPr>
        <a:xfrm>
          <a:off x="15214111" y="1701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123075</xdr:rowOff>
    </xdr:from>
    <xdr:to>
      <xdr:col>76</xdr:col>
      <xdr:colOff>165100</xdr:colOff>
      <xdr:row>99</xdr:row>
      <xdr:rowOff>53225</xdr:rowOff>
    </xdr:to>
    <xdr:sp macro="" textlink="">
      <xdr:nvSpPr>
        <xdr:cNvPr id="705" name="楕円 704"/>
        <xdr:cNvSpPr/>
      </xdr:nvSpPr>
      <xdr:spPr>
        <a:xfrm>
          <a:off x="14541500" y="16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44352</xdr:rowOff>
    </xdr:from>
    <xdr:ext cx="534377" cy="259045"/>
    <xdr:sp macro="" textlink="">
      <xdr:nvSpPr>
        <xdr:cNvPr id="706" name="テキスト ボックス 705"/>
        <xdr:cNvSpPr txBox="1"/>
      </xdr:nvSpPr>
      <xdr:spPr>
        <a:xfrm>
          <a:off x="14325111" y="1701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131927</xdr:rowOff>
    </xdr:from>
    <xdr:to>
      <xdr:col>72</xdr:col>
      <xdr:colOff>38100</xdr:colOff>
      <xdr:row>99</xdr:row>
      <xdr:rowOff>62077</xdr:rowOff>
    </xdr:to>
    <xdr:sp macro="" textlink="">
      <xdr:nvSpPr>
        <xdr:cNvPr id="707" name="楕円 706"/>
        <xdr:cNvSpPr/>
      </xdr:nvSpPr>
      <xdr:spPr>
        <a:xfrm>
          <a:off x="13652500" y="169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53204</xdr:rowOff>
    </xdr:from>
    <xdr:ext cx="534377" cy="259045"/>
    <xdr:sp macro="" textlink="">
      <xdr:nvSpPr>
        <xdr:cNvPr id="708" name="テキスト ボックス 707"/>
        <xdr:cNvSpPr txBox="1"/>
      </xdr:nvSpPr>
      <xdr:spPr>
        <a:xfrm>
          <a:off x="13436111" y="170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134564</xdr:rowOff>
    </xdr:from>
    <xdr:to>
      <xdr:col>67</xdr:col>
      <xdr:colOff>101600</xdr:colOff>
      <xdr:row>99</xdr:row>
      <xdr:rowOff>64714</xdr:rowOff>
    </xdr:to>
    <xdr:sp macro="" textlink="">
      <xdr:nvSpPr>
        <xdr:cNvPr id="709" name="楕円 708"/>
        <xdr:cNvSpPr/>
      </xdr:nvSpPr>
      <xdr:spPr>
        <a:xfrm>
          <a:off x="12763500" y="169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55841</xdr:rowOff>
    </xdr:from>
    <xdr:ext cx="534377" cy="259045"/>
    <xdr:sp macro="" textlink="">
      <xdr:nvSpPr>
        <xdr:cNvPr id="710" name="テキスト ボックス 709"/>
        <xdr:cNvSpPr txBox="1"/>
      </xdr:nvSpPr>
      <xdr:spPr>
        <a:xfrm>
          <a:off x="12547111" y="170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98844</xdr:rowOff>
    </xdr:from>
    <xdr:to>
      <xdr:col>116</xdr:col>
      <xdr:colOff>63500</xdr:colOff>
      <xdr:row>58</xdr:row>
      <xdr:rowOff>1715</xdr:rowOff>
    </xdr:to>
    <xdr:cxnSp macro="">
      <xdr:nvCxnSpPr>
        <xdr:cNvPr id="794" name="直線コネクタ 793"/>
        <xdr:cNvCxnSpPr/>
      </xdr:nvCxnSpPr>
      <xdr:spPr>
        <a:xfrm>
          <a:off x="21323300" y="9871494"/>
          <a:ext cx="8382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5" name="貸付金平均値テキスト"/>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98844</xdr:rowOff>
    </xdr:from>
    <xdr:to>
      <xdr:col>111</xdr:col>
      <xdr:colOff>177800</xdr:colOff>
      <xdr:row>57</xdr:row>
      <xdr:rowOff>107988</xdr:rowOff>
    </xdr:to>
    <xdr:cxnSp macro="">
      <xdr:nvCxnSpPr>
        <xdr:cNvPr id="797" name="直線コネクタ 796"/>
        <xdr:cNvCxnSpPr/>
      </xdr:nvCxnSpPr>
      <xdr:spPr>
        <a:xfrm flipV="1">
          <a:off x="20434300" y="98714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799" name="テキスト ボックス 798"/>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107988</xdr:rowOff>
    </xdr:from>
    <xdr:to>
      <xdr:col>107</xdr:col>
      <xdr:colOff>50800</xdr:colOff>
      <xdr:row>57</xdr:row>
      <xdr:rowOff>116472</xdr:rowOff>
    </xdr:to>
    <xdr:cxnSp macro="">
      <xdr:nvCxnSpPr>
        <xdr:cNvPr id="800" name="直線コネクタ 799"/>
        <xdr:cNvCxnSpPr/>
      </xdr:nvCxnSpPr>
      <xdr:spPr>
        <a:xfrm flipV="1">
          <a:off x="19545300" y="9880638"/>
          <a:ext cx="889000" cy="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2" name="テキスト ボックス 801"/>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116472</xdr:rowOff>
    </xdr:from>
    <xdr:to>
      <xdr:col>102</xdr:col>
      <xdr:colOff>114300</xdr:colOff>
      <xdr:row>57</xdr:row>
      <xdr:rowOff>125488</xdr:rowOff>
    </xdr:to>
    <xdr:cxnSp macro="">
      <xdr:nvCxnSpPr>
        <xdr:cNvPr id="803" name="直線コネクタ 802"/>
        <xdr:cNvCxnSpPr/>
      </xdr:nvCxnSpPr>
      <xdr:spPr>
        <a:xfrm flipV="1">
          <a:off x="18656300" y="9889122"/>
          <a:ext cx="8890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103903</xdr:rowOff>
    </xdr:from>
    <xdr:ext cx="534377" cy="259045"/>
    <xdr:sp macro="" textlink="">
      <xdr:nvSpPr>
        <xdr:cNvPr id="807" name="テキスト ボックス 806"/>
        <xdr:cNvSpPr txBox="1"/>
      </xdr:nvSpPr>
      <xdr:spPr>
        <a:xfrm>
          <a:off x="18389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122365</xdr:rowOff>
    </xdr:from>
    <xdr:to>
      <xdr:col>116</xdr:col>
      <xdr:colOff>114300</xdr:colOff>
      <xdr:row>58</xdr:row>
      <xdr:rowOff>52515</xdr:rowOff>
    </xdr:to>
    <xdr:sp macro="" textlink="">
      <xdr:nvSpPr>
        <xdr:cNvPr id="813" name="楕円 812"/>
        <xdr:cNvSpPr/>
      </xdr:nvSpPr>
      <xdr:spPr>
        <a:xfrm>
          <a:off x="22110700" y="98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145242</xdr:rowOff>
    </xdr:from>
    <xdr:ext cx="534377" cy="259045"/>
    <xdr:sp macro="" textlink="">
      <xdr:nvSpPr>
        <xdr:cNvPr id="814" name="貸付金該当値テキスト"/>
        <xdr:cNvSpPr txBox="1"/>
      </xdr:nvSpPr>
      <xdr:spPr>
        <a:xfrm>
          <a:off x="22212300" y="97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48044</xdr:rowOff>
    </xdr:from>
    <xdr:to>
      <xdr:col>112</xdr:col>
      <xdr:colOff>38100</xdr:colOff>
      <xdr:row>57</xdr:row>
      <xdr:rowOff>149644</xdr:rowOff>
    </xdr:to>
    <xdr:sp macro="" textlink="">
      <xdr:nvSpPr>
        <xdr:cNvPr id="815" name="楕円 814"/>
        <xdr:cNvSpPr/>
      </xdr:nvSpPr>
      <xdr:spPr>
        <a:xfrm>
          <a:off x="21272500" y="98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166171</xdr:rowOff>
    </xdr:from>
    <xdr:ext cx="534377" cy="259045"/>
    <xdr:sp macro="" textlink="">
      <xdr:nvSpPr>
        <xdr:cNvPr id="816" name="テキスト ボックス 815"/>
        <xdr:cNvSpPr txBox="1"/>
      </xdr:nvSpPr>
      <xdr:spPr>
        <a:xfrm>
          <a:off x="21056111" y="959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57188</xdr:rowOff>
    </xdr:from>
    <xdr:to>
      <xdr:col>107</xdr:col>
      <xdr:colOff>101600</xdr:colOff>
      <xdr:row>57</xdr:row>
      <xdr:rowOff>158788</xdr:rowOff>
    </xdr:to>
    <xdr:sp macro="" textlink="">
      <xdr:nvSpPr>
        <xdr:cNvPr id="817" name="楕円 816"/>
        <xdr:cNvSpPr/>
      </xdr:nvSpPr>
      <xdr:spPr>
        <a:xfrm>
          <a:off x="20383500" y="98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3865</xdr:rowOff>
    </xdr:from>
    <xdr:ext cx="534377" cy="259045"/>
    <xdr:sp macro="" textlink="">
      <xdr:nvSpPr>
        <xdr:cNvPr id="818" name="テキスト ボックス 817"/>
        <xdr:cNvSpPr txBox="1"/>
      </xdr:nvSpPr>
      <xdr:spPr>
        <a:xfrm>
          <a:off x="20167111" y="960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65672</xdr:rowOff>
    </xdr:from>
    <xdr:to>
      <xdr:col>102</xdr:col>
      <xdr:colOff>165100</xdr:colOff>
      <xdr:row>57</xdr:row>
      <xdr:rowOff>167272</xdr:rowOff>
    </xdr:to>
    <xdr:sp macro="" textlink="">
      <xdr:nvSpPr>
        <xdr:cNvPr id="819" name="楕円 818"/>
        <xdr:cNvSpPr/>
      </xdr:nvSpPr>
      <xdr:spPr>
        <a:xfrm>
          <a:off x="19494500" y="98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12349</xdr:rowOff>
    </xdr:from>
    <xdr:ext cx="534377" cy="259045"/>
    <xdr:sp macro="" textlink="">
      <xdr:nvSpPr>
        <xdr:cNvPr id="820" name="テキスト ボックス 819"/>
        <xdr:cNvSpPr txBox="1"/>
      </xdr:nvSpPr>
      <xdr:spPr>
        <a:xfrm>
          <a:off x="19278111" y="961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74688</xdr:rowOff>
    </xdr:from>
    <xdr:to>
      <xdr:col>98</xdr:col>
      <xdr:colOff>38100</xdr:colOff>
      <xdr:row>58</xdr:row>
      <xdr:rowOff>4838</xdr:rowOff>
    </xdr:to>
    <xdr:sp macro="" textlink="">
      <xdr:nvSpPr>
        <xdr:cNvPr id="821" name="楕円 820"/>
        <xdr:cNvSpPr/>
      </xdr:nvSpPr>
      <xdr:spPr>
        <a:xfrm>
          <a:off x="18605500" y="9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21365</xdr:rowOff>
    </xdr:from>
    <xdr:ext cx="534377" cy="259045"/>
    <xdr:sp macro="" textlink="">
      <xdr:nvSpPr>
        <xdr:cNvPr id="822" name="テキスト ボックス 821"/>
        <xdr:cNvSpPr txBox="1"/>
      </xdr:nvSpPr>
      <xdr:spPr>
        <a:xfrm>
          <a:off x="18389111" y="962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115939</xdr:rowOff>
    </xdr:from>
    <xdr:to>
      <xdr:col>116</xdr:col>
      <xdr:colOff>63500</xdr:colOff>
      <xdr:row>76</xdr:row>
      <xdr:rowOff>159438</xdr:rowOff>
    </xdr:to>
    <xdr:cxnSp macro="">
      <xdr:nvCxnSpPr>
        <xdr:cNvPr id="853" name="直線コネクタ 852"/>
        <xdr:cNvCxnSpPr/>
      </xdr:nvCxnSpPr>
      <xdr:spPr>
        <a:xfrm flipV="1">
          <a:off x="21323300" y="13146139"/>
          <a:ext cx="8382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159438</xdr:rowOff>
    </xdr:from>
    <xdr:to>
      <xdr:col>111</xdr:col>
      <xdr:colOff>177800</xdr:colOff>
      <xdr:row>77</xdr:row>
      <xdr:rowOff>3428</xdr:rowOff>
    </xdr:to>
    <xdr:cxnSp macro="">
      <xdr:nvCxnSpPr>
        <xdr:cNvPr id="856" name="直線コネクタ 855"/>
        <xdr:cNvCxnSpPr/>
      </xdr:nvCxnSpPr>
      <xdr:spPr>
        <a:xfrm flipV="1">
          <a:off x="20434300" y="13189638"/>
          <a:ext cx="889000" cy="1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3428</xdr:rowOff>
    </xdr:from>
    <xdr:to>
      <xdr:col>107</xdr:col>
      <xdr:colOff>50800</xdr:colOff>
      <xdr:row>77</xdr:row>
      <xdr:rowOff>54367</xdr:rowOff>
    </xdr:to>
    <xdr:cxnSp macro="">
      <xdr:nvCxnSpPr>
        <xdr:cNvPr id="859" name="直線コネクタ 858"/>
        <xdr:cNvCxnSpPr/>
      </xdr:nvCxnSpPr>
      <xdr:spPr>
        <a:xfrm flipV="1">
          <a:off x="19545300" y="13205078"/>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15704</xdr:rowOff>
    </xdr:from>
    <xdr:to>
      <xdr:col>102</xdr:col>
      <xdr:colOff>114300</xdr:colOff>
      <xdr:row>77</xdr:row>
      <xdr:rowOff>54367</xdr:rowOff>
    </xdr:to>
    <xdr:cxnSp macro="">
      <xdr:nvCxnSpPr>
        <xdr:cNvPr id="862" name="直線コネクタ 861"/>
        <xdr:cNvCxnSpPr/>
      </xdr:nvCxnSpPr>
      <xdr:spPr>
        <a:xfrm>
          <a:off x="18656300" y="13217354"/>
          <a:ext cx="889000" cy="3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4" name="テキスト ボックス 863"/>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65139</xdr:rowOff>
    </xdr:from>
    <xdr:to>
      <xdr:col>116</xdr:col>
      <xdr:colOff>114300</xdr:colOff>
      <xdr:row>76</xdr:row>
      <xdr:rowOff>166739</xdr:rowOff>
    </xdr:to>
    <xdr:sp macro="" textlink="">
      <xdr:nvSpPr>
        <xdr:cNvPr id="872" name="楕円 871"/>
        <xdr:cNvSpPr/>
      </xdr:nvSpPr>
      <xdr:spPr>
        <a:xfrm>
          <a:off x="22110700" y="130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88016</xdr:rowOff>
    </xdr:from>
    <xdr:ext cx="599010" cy="259045"/>
    <xdr:sp macro="" textlink="">
      <xdr:nvSpPr>
        <xdr:cNvPr id="873" name="繰出金該当値テキスト"/>
        <xdr:cNvSpPr txBox="1"/>
      </xdr:nvSpPr>
      <xdr:spPr>
        <a:xfrm>
          <a:off x="22212300" y="1294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108638</xdr:rowOff>
    </xdr:from>
    <xdr:to>
      <xdr:col>112</xdr:col>
      <xdr:colOff>38100</xdr:colOff>
      <xdr:row>77</xdr:row>
      <xdr:rowOff>38788</xdr:rowOff>
    </xdr:to>
    <xdr:sp macro="" textlink="">
      <xdr:nvSpPr>
        <xdr:cNvPr id="874" name="楕円 873"/>
        <xdr:cNvSpPr/>
      </xdr:nvSpPr>
      <xdr:spPr>
        <a:xfrm>
          <a:off x="21272500" y="131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55315</xdr:rowOff>
    </xdr:from>
    <xdr:ext cx="599010" cy="259045"/>
    <xdr:sp macro="" textlink="">
      <xdr:nvSpPr>
        <xdr:cNvPr id="875" name="テキスト ボックス 874"/>
        <xdr:cNvSpPr txBox="1"/>
      </xdr:nvSpPr>
      <xdr:spPr>
        <a:xfrm>
          <a:off x="21023795" y="1291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124078</xdr:rowOff>
    </xdr:from>
    <xdr:to>
      <xdr:col>107</xdr:col>
      <xdr:colOff>101600</xdr:colOff>
      <xdr:row>77</xdr:row>
      <xdr:rowOff>54228</xdr:rowOff>
    </xdr:to>
    <xdr:sp macro="" textlink="">
      <xdr:nvSpPr>
        <xdr:cNvPr id="876" name="楕円 875"/>
        <xdr:cNvSpPr/>
      </xdr:nvSpPr>
      <xdr:spPr>
        <a:xfrm>
          <a:off x="20383500" y="131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70755</xdr:rowOff>
    </xdr:from>
    <xdr:ext cx="599010" cy="259045"/>
    <xdr:sp macro="" textlink="">
      <xdr:nvSpPr>
        <xdr:cNvPr id="877" name="テキスト ボックス 876"/>
        <xdr:cNvSpPr txBox="1"/>
      </xdr:nvSpPr>
      <xdr:spPr>
        <a:xfrm>
          <a:off x="20134795" y="1292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3567</xdr:rowOff>
    </xdr:from>
    <xdr:to>
      <xdr:col>102</xdr:col>
      <xdr:colOff>165100</xdr:colOff>
      <xdr:row>77</xdr:row>
      <xdr:rowOff>105167</xdr:rowOff>
    </xdr:to>
    <xdr:sp macro="" textlink="">
      <xdr:nvSpPr>
        <xdr:cNvPr id="878" name="楕円 877"/>
        <xdr:cNvSpPr/>
      </xdr:nvSpPr>
      <xdr:spPr>
        <a:xfrm>
          <a:off x="19494500" y="132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96294</xdr:rowOff>
    </xdr:from>
    <xdr:ext cx="599010" cy="259045"/>
    <xdr:sp macro="" textlink="">
      <xdr:nvSpPr>
        <xdr:cNvPr id="879" name="テキスト ボックス 878"/>
        <xdr:cNvSpPr txBox="1"/>
      </xdr:nvSpPr>
      <xdr:spPr>
        <a:xfrm>
          <a:off x="19245795" y="1329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136354</xdr:rowOff>
    </xdr:from>
    <xdr:to>
      <xdr:col>98</xdr:col>
      <xdr:colOff>38100</xdr:colOff>
      <xdr:row>77</xdr:row>
      <xdr:rowOff>66504</xdr:rowOff>
    </xdr:to>
    <xdr:sp macro="" textlink="">
      <xdr:nvSpPr>
        <xdr:cNvPr id="880" name="楕円 879"/>
        <xdr:cNvSpPr/>
      </xdr:nvSpPr>
      <xdr:spPr>
        <a:xfrm>
          <a:off x="18605500" y="131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83031</xdr:rowOff>
    </xdr:from>
    <xdr:ext cx="599010" cy="259045"/>
    <xdr:sp macro="" textlink="">
      <xdr:nvSpPr>
        <xdr:cNvPr id="881" name="テキスト ボックス 880"/>
        <xdr:cNvSpPr txBox="1"/>
      </xdr:nvSpPr>
      <xdr:spPr>
        <a:xfrm>
          <a:off x="18356795" y="1294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５６３，５２６円となっており、類似団体平均と比較して一人当たりのコストが高い状況となっている。これは、本村の広い面積をカバーする道路などの施設を維持するための経費がかかっていることによる。普通建設事業費は、学校を建設した平成２８年度を除き、事業見直しによる減少傾向が続いていたが、今年度は役場庁舎の耐震補強工事や、橋梁補修工事の増加などにより大きく増加した。それ以外の経費も、補助費等、災害復旧事業費、積立金、投資及び出資金を除く経費において類似団体平均を上回るなど、一人当たりのコストが高い。今後、公共施設等統合管理計画や、橋梁の長寿命化計画などに基づき、経費縮減に向けた取り組みを進めるとともに、適正な歳出を心がけていきたい。</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3,155
3,136
672.38
6,671,092
6,483,371
66,143
3,384,678
6,514,546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85195</xdr:rowOff>
    </xdr:from>
    <xdr:to>
      <xdr:col>24</xdr:col>
      <xdr:colOff>63500</xdr:colOff>
      <xdr:row>37</xdr:row>
      <xdr:rowOff>125216</xdr:rowOff>
    </xdr:to>
    <xdr:cxnSp macro="">
      <xdr:nvCxnSpPr>
        <xdr:cNvPr id="62" name="直線コネクタ 61"/>
        <xdr:cNvCxnSpPr/>
      </xdr:nvCxnSpPr>
      <xdr:spPr>
        <a:xfrm>
          <a:off x="3797300" y="6428845"/>
          <a:ext cx="838200" cy="4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85195</xdr:rowOff>
    </xdr:from>
    <xdr:to>
      <xdr:col>19</xdr:col>
      <xdr:colOff>177800</xdr:colOff>
      <xdr:row>37</xdr:row>
      <xdr:rowOff>104316</xdr:rowOff>
    </xdr:to>
    <xdr:cxnSp macro="">
      <xdr:nvCxnSpPr>
        <xdr:cNvPr id="65" name="直線コネクタ 64"/>
        <xdr:cNvCxnSpPr/>
      </xdr:nvCxnSpPr>
      <xdr:spPr>
        <a:xfrm flipV="1">
          <a:off x="2908300" y="6428845"/>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104316</xdr:rowOff>
    </xdr:from>
    <xdr:to>
      <xdr:col>15</xdr:col>
      <xdr:colOff>50800</xdr:colOff>
      <xdr:row>37</xdr:row>
      <xdr:rowOff>105051</xdr:rowOff>
    </xdr:to>
    <xdr:cxnSp macro="">
      <xdr:nvCxnSpPr>
        <xdr:cNvPr id="68" name="直線コネクタ 67"/>
        <xdr:cNvCxnSpPr/>
      </xdr:nvCxnSpPr>
      <xdr:spPr>
        <a:xfrm flipV="1">
          <a:off x="2019300" y="6447966"/>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105051</xdr:rowOff>
    </xdr:from>
    <xdr:to>
      <xdr:col>10</xdr:col>
      <xdr:colOff>114300</xdr:colOff>
      <xdr:row>37</xdr:row>
      <xdr:rowOff>130017</xdr:rowOff>
    </xdr:to>
    <xdr:cxnSp macro="">
      <xdr:nvCxnSpPr>
        <xdr:cNvPr id="71" name="直線コネクタ 70"/>
        <xdr:cNvCxnSpPr/>
      </xdr:nvCxnSpPr>
      <xdr:spPr>
        <a:xfrm flipV="1">
          <a:off x="1130300" y="6448701"/>
          <a:ext cx="889000" cy="2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74416</xdr:rowOff>
    </xdr:from>
    <xdr:to>
      <xdr:col>24</xdr:col>
      <xdr:colOff>114300</xdr:colOff>
      <xdr:row>38</xdr:row>
      <xdr:rowOff>4566</xdr:rowOff>
    </xdr:to>
    <xdr:sp macro="" textlink="">
      <xdr:nvSpPr>
        <xdr:cNvPr id="81" name="楕円 80"/>
        <xdr:cNvSpPr/>
      </xdr:nvSpPr>
      <xdr:spPr>
        <a:xfrm>
          <a:off x="4584700" y="64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97293</xdr:rowOff>
    </xdr:from>
    <xdr:ext cx="534377" cy="259045"/>
    <xdr:sp macro="" textlink="">
      <xdr:nvSpPr>
        <xdr:cNvPr id="82" name="議会費該当値テキスト"/>
        <xdr:cNvSpPr txBox="1"/>
      </xdr:nvSpPr>
      <xdr:spPr>
        <a:xfrm>
          <a:off x="4686300" y="62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34395</xdr:rowOff>
    </xdr:from>
    <xdr:to>
      <xdr:col>20</xdr:col>
      <xdr:colOff>38100</xdr:colOff>
      <xdr:row>37</xdr:row>
      <xdr:rowOff>135995</xdr:rowOff>
    </xdr:to>
    <xdr:sp macro="" textlink="">
      <xdr:nvSpPr>
        <xdr:cNvPr id="83" name="楕円 82"/>
        <xdr:cNvSpPr/>
      </xdr:nvSpPr>
      <xdr:spPr>
        <a:xfrm>
          <a:off x="3746500" y="6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152522</xdr:rowOff>
    </xdr:from>
    <xdr:ext cx="534377" cy="259045"/>
    <xdr:sp macro="" textlink="">
      <xdr:nvSpPr>
        <xdr:cNvPr id="84" name="テキスト ボックス 83"/>
        <xdr:cNvSpPr txBox="1"/>
      </xdr:nvSpPr>
      <xdr:spPr>
        <a:xfrm>
          <a:off x="3530111" y="615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53516</xdr:rowOff>
    </xdr:from>
    <xdr:to>
      <xdr:col>15</xdr:col>
      <xdr:colOff>101600</xdr:colOff>
      <xdr:row>37</xdr:row>
      <xdr:rowOff>155116</xdr:rowOff>
    </xdr:to>
    <xdr:sp macro="" textlink="">
      <xdr:nvSpPr>
        <xdr:cNvPr id="85" name="楕円 84"/>
        <xdr:cNvSpPr/>
      </xdr:nvSpPr>
      <xdr:spPr>
        <a:xfrm>
          <a:off x="2857500" y="63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193</xdr:rowOff>
    </xdr:from>
    <xdr:ext cx="534377" cy="259045"/>
    <xdr:sp macro="" textlink="">
      <xdr:nvSpPr>
        <xdr:cNvPr id="86" name="テキスト ボックス 85"/>
        <xdr:cNvSpPr txBox="1"/>
      </xdr:nvSpPr>
      <xdr:spPr>
        <a:xfrm>
          <a:off x="2641111" y="617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54251</xdr:rowOff>
    </xdr:from>
    <xdr:to>
      <xdr:col>10</xdr:col>
      <xdr:colOff>165100</xdr:colOff>
      <xdr:row>37</xdr:row>
      <xdr:rowOff>155851</xdr:rowOff>
    </xdr:to>
    <xdr:sp macro="" textlink="">
      <xdr:nvSpPr>
        <xdr:cNvPr id="87" name="楕円 86"/>
        <xdr:cNvSpPr/>
      </xdr:nvSpPr>
      <xdr:spPr>
        <a:xfrm>
          <a:off x="1968500" y="63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928</xdr:rowOff>
    </xdr:from>
    <xdr:ext cx="534377" cy="259045"/>
    <xdr:sp macro="" textlink="">
      <xdr:nvSpPr>
        <xdr:cNvPr id="88" name="テキスト ボックス 87"/>
        <xdr:cNvSpPr txBox="1"/>
      </xdr:nvSpPr>
      <xdr:spPr>
        <a:xfrm>
          <a:off x="1752111" y="617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79217</xdr:rowOff>
    </xdr:from>
    <xdr:to>
      <xdr:col>6</xdr:col>
      <xdr:colOff>38100</xdr:colOff>
      <xdr:row>38</xdr:row>
      <xdr:rowOff>9367</xdr:rowOff>
    </xdr:to>
    <xdr:sp macro="" textlink="">
      <xdr:nvSpPr>
        <xdr:cNvPr id="89" name="楕円 88"/>
        <xdr:cNvSpPr/>
      </xdr:nvSpPr>
      <xdr:spPr>
        <a:xfrm>
          <a:off x="1079500" y="64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494</xdr:rowOff>
    </xdr:from>
    <xdr:ext cx="534377" cy="259045"/>
    <xdr:sp macro="" textlink="">
      <xdr:nvSpPr>
        <xdr:cNvPr id="90" name="テキスト ボックス 89"/>
        <xdr:cNvSpPr txBox="1"/>
      </xdr:nvSpPr>
      <xdr:spPr>
        <a:xfrm>
          <a:off x="863111" y="65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31711</xdr:rowOff>
    </xdr:from>
    <xdr:to>
      <xdr:col>24</xdr:col>
      <xdr:colOff>63500</xdr:colOff>
      <xdr:row>58</xdr:row>
      <xdr:rowOff>81221</xdr:rowOff>
    </xdr:to>
    <xdr:cxnSp macro="">
      <xdr:nvCxnSpPr>
        <xdr:cNvPr id="119" name="直線コネクタ 118"/>
        <xdr:cNvCxnSpPr/>
      </xdr:nvCxnSpPr>
      <xdr:spPr>
        <a:xfrm flipV="1">
          <a:off x="3797300" y="9975811"/>
          <a:ext cx="838200" cy="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81221</xdr:rowOff>
    </xdr:from>
    <xdr:to>
      <xdr:col>19</xdr:col>
      <xdr:colOff>177800</xdr:colOff>
      <xdr:row>58</xdr:row>
      <xdr:rowOff>93458</xdr:rowOff>
    </xdr:to>
    <xdr:cxnSp macro="">
      <xdr:nvCxnSpPr>
        <xdr:cNvPr id="122" name="直線コネクタ 121"/>
        <xdr:cNvCxnSpPr/>
      </xdr:nvCxnSpPr>
      <xdr:spPr>
        <a:xfrm flipV="1">
          <a:off x="2908300" y="10025321"/>
          <a:ext cx="8890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93458</xdr:rowOff>
    </xdr:from>
    <xdr:to>
      <xdr:col>15</xdr:col>
      <xdr:colOff>50800</xdr:colOff>
      <xdr:row>58</xdr:row>
      <xdr:rowOff>99587</xdr:rowOff>
    </xdr:to>
    <xdr:cxnSp macro="">
      <xdr:nvCxnSpPr>
        <xdr:cNvPr id="125" name="直線コネクタ 124"/>
        <xdr:cNvCxnSpPr/>
      </xdr:nvCxnSpPr>
      <xdr:spPr>
        <a:xfrm flipV="1">
          <a:off x="2019300" y="10037558"/>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99587</xdr:rowOff>
    </xdr:from>
    <xdr:to>
      <xdr:col>10</xdr:col>
      <xdr:colOff>114300</xdr:colOff>
      <xdr:row>58</xdr:row>
      <xdr:rowOff>99699</xdr:rowOff>
    </xdr:to>
    <xdr:cxnSp macro="">
      <xdr:nvCxnSpPr>
        <xdr:cNvPr id="128" name="直線コネクタ 127"/>
        <xdr:cNvCxnSpPr/>
      </xdr:nvCxnSpPr>
      <xdr:spPr>
        <a:xfrm flipV="1">
          <a:off x="1130300" y="1004368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152361</xdr:rowOff>
    </xdr:from>
    <xdr:to>
      <xdr:col>24</xdr:col>
      <xdr:colOff>114300</xdr:colOff>
      <xdr:row>58</xdr:row>
      <xdr:rowOff>82511</xdr:rowOff>
    </xdr:to>
    <xdr:sp macro="" textlink="">
      <xdr:nvSpPr>
        <xdr:cNvPr id="138" name="楕円 137"/>
        <xdr:cNvSpPr/>
      </xdr:nvSpPr>
      <xdr:spPr>
        <a:xfrm>
          <a:off x="4584700" y="99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111738</xdr:rowOff>
    </xdr:from>
    <xdr:ext cx="599010" cy="259045"/>
    <xdr:sp macro="" textlink="">
      <xdr:nvSpPr>
        <xdr:cNvPr id="139" name="総務費該当値テキスト"/>
        <xdr:cNvSpPr txBox="1"/>
      </xdr:nvSpPr>
      <xdr:spPr>
        <a:xfrm>
          <a:off x="4686300" y="971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30421</xdr:rowOff>
    </xdr:from>
    <xdr:to>
      <xdr:col>20</xdr:col>
      <xdr:colOff>38100</xdr:colOff>
      <xdr:row>58</xdr:row>
      <xdr:rowOff>132021</xdr:rowOff>
    </xdr:to>
    <xdr:sp macro="" textlink="">
      <xdr:nvSpPr>
        <xdr:cNvPr id="140" name="楕円 139"/>
        <xdr:cNvSpPr/>
      </xdr:nvSpPr>
      <xdr:spPr>
        <a:xfrm>
          <a:off x="3746500" y="997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148548</xdr:rowOff>
    </xdr:from>
    <xdr:ext cx="599010" cy="259045"/>
    <xdr:sp macro="" textlink="">
      <xdr:nvSpPr>
        <xdr:cNvPr id="141" name="テキスト ボックス 140"/>
        <xdr:cNvSpPr txBox="1"/>
      </xdr:nvSpPr>
      <xdr:spPr>
        <a:xfrm>
          <a:off x="3497795" y="974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42658</xdr:rowOff>
    </xdr:from>
    <xdr:to>
      <xdr:col>15</xdr:col>
      <xdr:colOff>101600</xdr:colOff>
      <xdr:row>58</xdr:row>
      <xdr:rowOff>144258</xdr:rowOff>
    </xdr:to>
    <xdr:sp macro="" textlink="">
      <xdr:nvSpPr>
        <xdr:cNvPr id="142" name="楕円 141"/>
        <xdr:cNvSpPr/>
      </xdr:nvSpPr>
      <xdr:spPr>
        <a:xfrm>
          <a:off x="2857500" y="99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135385</xdr:rowOff>
    </xdr:from>
    <xdr:ext cx="599010" cy="259045"/>
    <xdr:sp macro="" textlink="">
      <xdr:nvSpPr>
        <xdr:cNvPr id="143" name="テキスト ボックス 142"/>
        <xdr:cNvSpPr txBox="1"/>
      </xdr:nvSpPr>
      <xdr:spPr>
        <a:xfrm>
          <a:off x="2608795" y="100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48787</xdr:rowOff>
    </xdr:from>
    <xdr:to>
      <xdr:col>10</xdr:col>
      <xdr:colOff>165100</xdr:colOff>
      <xdr:row>58</xdr:row>
      <xdr:rowOff>150387</xdr:rowOff>
    </xdr:to>
    <xdr:sp macro="" textlink="">
      <xdr:nvSpPr>
        <xdr:cNvPr id="144" name="楕円 143"/>
        <xdr:cNvSpPr/>
      </xdr:nvSpPr>
      <xdr:spPr>
        <a:xfrm>
          <a:off x="1968500" y="999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141514</xdr:rowOff>
    </xdr:from>
    <xdr:ext cx="599010" cy="259045"/>
    <xdr:sp macro="" textlink="">
      <xdr:nvSpPr>
        <xdr:cNvPr id="145" name="テキスト ボックス 144"/>
        <xdr:cNvSpPr txBox="1"/>
      </xdr:nvSpPr>
      <xdr:spPr>
        <a:xfrm>
          <a:off x="1719795" y="1008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48899</xdr:rowOff>
    </xdr:from>
    <xdr:to>
      <xdr:col>6</xdr:col>
      <xdr:colOff>38100</xdr:colOff>
      <xdr:row>58</xdr:row>
      <xdr:rowOff>150499</xdr:rowOff>
    </xdr:to>
    <xdr:sp macro="" textlink="">
      <xdr:nvSpPr>
        <xdr:cNvPr id="146" name="楕円 145"/>
        <xdr:cNvSpPr/>
      </xdr:nvSpPr>
      <xdr:spPr>
        <a:xfrm>
          <a:off x="1079500" y="999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141626</xdr:rowOff>
    </xdr:from>
    <xdr:ext cx="599010" cy="259045"/>
    <xdr:sp macro="" textlink="">
      <xdr:nvSpPr>
        <xdr:cNvPr id="147" name="テキスト ボックス 146"/>
        <xdr:cNvSpPr txBox="1"/>
      </xdr:nvSpPr>
      <xdr:spPr>
        <a:xfrm>
          <a:off x="830795" y="1008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149941</xdr:rowOff>
    </xdr:from>
    <xdr:to>
      <xdr:col>24</xdr:col>
      <xdr:colOff>63500</xdr:colOff>
      <xdr:row>76</xdr:row>
      <xdr:rowOff>7200</xdr:rowOff>
    </xdr:to>
    <xdr:cxnSp macro="">
      <xdr:nvCxnSpPr>
        <xdr:cNvPr id="177" name="直線コネクタ 176"/>
        <xdr:cNvCxnSpPr/>
      </xdr:nvCxnSpPr>
      <xdr:spPr>
        <a:xfrm>
          <a:off x="3797300" y="13008691"/>
          <a:ext cx="8382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149941</xdr:rowOff>
    </xdr:from>
    <xdr:to>
      <xdr:col>19</xdr:col>
      <xdr:colOff>177800</xdr:colOff>
      <xdr:row>76</xdr:row>
      <xdr:rowOff>44152</xdr:rowOff>
    </xdr:to>
    <xdr:cxnSp macro="">
      <xdr:nvCxnSpPr>
        <xdr:cNvPr id="180" name="直線コネクタ 179"/>
        <xdr:cNvCxnSpPr/>
      </xdr:nvCxnSpPr>
      <xdr:spPr>
        <a:xfrm flipV="1">
          <a:off x="2908300" y="13008691"/>
          <a:ext cx="889000" cy="6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123523</xdr:rowOff>
    </xdr:from>
    <xdr:to>
      <xdr:col>15</xdr:col>
      <xdr:colOff>50800</xdr:colOff>
      <xdr:row>76</xdr:row>
      <xdr:rowOff>44152</xdr:rowOff>
    </xdr:to>
    <xdr:cxnSp macro="">
      <xdr:nvCxnSpPr>
        <xdr:cNvPr id="183" name="直線コネクタ 182"/>
        <xdr:cNvCxnSpPr/>
      </xdr:nvCxnSpPr>
      <xdr:spPr>
        <a:xfrm>
          <a:off x="2019300" y="12982273"/>
          <a:ext cx="889000" cy="9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123523</xdr:rowOff>
    </xdr:from>
    <xdr:to>
      <xdr:col>10</xdr:col>
      <xdr:colOff>114300</xdr:colOff>
      <xdr:row>75</xdr:row>
      <xdr:rowOff>165094</xdr:rowOff>
    </xdr:to>
    <xdr:cxnSp macro="">
      <xdr:nvCxnSpPr>
        <xdr:cNvPr id="186" name="直線コネクタ 185"/>
        <xdr:cNvCxnSpPr/>
      </xdr:nvCxnSpPr>
      <xdr:spPr>
        <a:xfrm flipV="1">
          <a:off x="1130300" y="12982273"/>
          <a:ext cx="889000" cy="4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127850</xdr:rowOff>
    </xdr:from>
    <xdr:to>
      <xdr:col>24</xdr:col>
      <xdr:colOff>114300</xdr:colOff>
      <xdr:row>76</xdr:row>
      <xdr:rowOff>58000</xdr:rowOff>
    </xdr:to>
    <xdr:sp macro="" textlink="">
      <xdr:nvSpPr>
        <xdr:cNvPr id="196" name="楕円 195"/>
        <xdr:cNvSpPr/>
      </xdr:nvSpPr>
      <xdr:spPr>
        <a:xfrm>
          <a:off x="4584700" y="129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106277</xdr:rowOff>
    </xdr:from>
    <xdr:ext cx="599010" cy="259045"/>
    <xdr:sp macro="" textlink="">
      <xdr:nvSpPr>
        <xdr:cNvPr id="197" name="民生費該当値テキスト"/>
        <xdr:cNvSpPr txBox="1"/>
      </xdr:nvSpPr>
      <xdr:spPr>
        <a:xfrm>
          <a:off x="4686300" y="1296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99141</xdr:rowOff>
    </xdr:from>
    <xdr:to>
      <xdr:col>20</xdr:col>
      <xdr:colOff>38100</xdr:colOff>
      <xdr:row>76</xdr:row>
      <xdr:rowOff>29291</xdr:rowOff>
    </xdr:to>
    <xdr:sp macro="" textlink="">
      <xdr:nvSpPr>
        <xdr:cNvPr id="198" name="楕円 197"/>
        <xdr:cNvSpPr/>
      </xdr:nvSpPr>
      <xdr:spPr>
        <a:xfrm>
          <a:off x="3746500" y="129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45818</xdr:rowOff>
    </xdr:from>
    <xdr:ext cx="599010" cy="259045"/>
    <xdr:sp macro="" textlink="">
      <xdr:nvSpPr>
        <xdr:cNvPr id="199" name="テキスト ボックス 198"/>
        <xdr:cNvSpPr txBox="1"/>
      </xdr:nvSpPr>
      <xdr:spPr>
        <a:xfrm>
          <a:off x="3497795" y="1273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164802</xdr:rowOff>
    </xdr:from>
    <xdr:to>
      <xdr:col>15</xdr:col>
      <xdr:colOff>101600</xdr:colOff>
      <xdr:row>76</xdr:row>
      <xdr:rowOff>94952</xdr:rowOff>
    </xdr:to>
    <xdr:sp macro="" textlink="">
      <xdr:nvSpPr>
        <xdr:cNvPr id="200" name="楕円 199"/>
        <xdr:cNvSpPr/>
      </xdr:nvSpPr>
      <xdr:spPr>
        <a:xfrm>
          <a:off x="2857500" y="130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86079</xdr:rowOff>
    </xdr:from>
    <xdr:ext cx="599010" cy="259045"/>
    <xdr:sp macro="" textlink="">
      <xdr:nvSpPr>
        <xdr:cNvPr id="201" name="テキスト ボックス 200"/>
        <xdr:cNvSpPr txBox="1"/>
      </xdr:nvSpPr>
      <xdr:spPr>
        <a:xfrm>
          <a:off x="2608795" y="1311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72723</xdr:rowOff>
    </xdr:from>
    <xdr:to>
      <xdr:col>10</xdr:col>
      <xdr:colOff>165100</xdr:colOff>
      <xdr:row>76</xdr:row>
      <xdr:rowOff>2873</xdr:rowOff>
    </xdr:to>
    <xdr:sp macro="" textlink="">
      <xdr:nvSpPr>
        <xdr:cNvPr id="202" name="楕円 201"/>
        <xdr:cNvSpPr/>
      </xdr:nvSpPr>
      <xdr:spPr>
        <a:xfrm>
          <a:off x="1968500" y="129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19400</xdr:rowOff>
    </xdr:from>
    <xdr:ext cx="599010" cy="259045"/>
    <xdr:sp macro="" textlink="">
      <xdr:nvSpPr>
        <xdr:cNvPr id="203" name="テキスト ボックス 202"/>
        <xdr:cNvSpPr txBox="1"/>
      </xdr:nvSpPr>
      <xdr:spPr>
        <a:xfrm>
          <a:off x="1719795" y="1270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114294</xdr:rowOff>
    </xdr:from>
    <xdr:to>
      <xdr:col>6</xdr:col>
      <xdr:colOff>38100</xdr:colOff>
      <xdr:row>76</xdr:row>
      <xdr:rowOff>44444</xdr:rowOff>
    </xdr:to>
    <xdr:sp macro="" textlink="">
      <xdr:nvSpPr>
        <xdr:cNvPr id="204" name="楕円 203"/>
        <xdr:cNvSpPr/>
      </xdr:nvSpPr>
      <xdr:spPr>
        <a:xfrm>
          <a:off x="1079500" y="129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60971</xdr:rowOff>
    </xdr:from>
    <xdr:ext cx="599010" cy="259045"/>
    <xdr:sp macro="" textlink="">
      <xdr:nvSpPr>
        <xdr:cNvPr id="205" name="テキスト ボックス 204"/>
        <xdr:cNvSpPr txBox="1"/>
      </xdr:nvSpPr>
      <xdr:spPr>
        <a:xfrm>
          <a:off x="830795" y="1274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54676</xdr:rowOff>
    </xdr:from>
    <xdr:to>
      <xdr:col>24</xdr:col>
      <xdr:colOff>63500</xdr:colOff>
      <xdr:row>97</xdr:row>
      <xdr:rowOff>63384</xdr:rowOff>
    </xdr:to>
    <xdr:cxnSp macro="">
      <xdr:nvCxnSpPr>
        <xdr:cNvPr id="234" name="直線コネクタ 233"/>
        <xdr:cNvCxnSpPr/>
      </xdr:nvCxnSpPr>
      <xdr:spPr>
        <a:xfrm flipV="1">
          <a:off x="3797300" y="1668532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11196</xdr:rowOff>
    </xdr:from>
    <xdr:to>
      <xdr:col>19</xdr:col>
      <xdr:colOff>177800</xdr:colOff>
      <xdr:row>97</xdr:row>
      <xdr:rowOff>63384</xdr:rowOff>
    </xdr:to>
    <xdr:cxnSp macro="">
      <xdr:nvCxnSpPr>
        <xdr:cNvPr id="237" name="直線コネクタ 236"/>
        <xdr:cNvCxnSpPr/>
      </xdr:nvCxnSpPr>
      <xdr:spPr>
        <a:xfrm>
          <a:off x="2908300" y="16641846"/>
          <a:ext cx="889000" cy="5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11196</xdr:rowOff>
    </xdr:from>
    <xdr:to>
      <xdr:col>15</xdr:col>
      <xdr:colOff>50800</xdr:colOff>
      <xdr:row>97</xdr:row>
      <xdr:rowOff>97706</xdr:rowOff>
    </xdr:to>
    <xdr:cxnSp macro="">
      <xdr:nvCxnSpPr>
        <xdr:cNvPr id="240" name="直線コネクタ 239"/>
        <xdr:cNvCxnSpPr/>
      </xdr:nvCxnSpPr>
      <xdr:spPr>
        <a:xfrm flipV="1">
          <a:off x="2019300" y="16641846"/>
          <a:ext cx="889000" cy="8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62502</xdr:rowOff>
    </xdr:from>
    <xdr:to>
      <xdr:col>10</xdr:col>
      <xdr:colOff>114300</xdr:colOff>
      <xdr:row>97</xdr:row>
      <xdr:rowOff>97706</xdr:rowOff>
    </xdr:to>
    <xdr:cxnSp macro="">
      <xdr:nvCxnSpPr>
        <xdr:cNvPr id="243" name="直線コネクタ 242"/>
        <xdr:cNvCxnSpPr/>
      </xdr:nvCxnSpPr>
      <xdr:spPr>
        <a:xfrm>
          <a:off x="1130300" y="16693152"/>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3876</xdr:rowOff>
    </xdr:from>
    <xdr:to>
      <xdr:col>24</xdr:col>
      <xdr:colOff>114300</xdr:colOff>
      <xdr:row>97</xdr:row>
      <xdr:rowOff>105476</xdr:rowOff>
    </xdr:to>
    <xdr:sp macro="" textlink="">
      <xdr:nvSpPr>
        <xdr:cNvPr id="253" name="楕円 252"/>
        <xdr:cNvSpPr/>
      </xdr:nvSpPr>
      <xdr:spPr>
        <a:xfrm>
          <a:off x="4584700" y="166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26753</xdr:rowOff>
    </xdr:from>
    <xdr:ext cx="599010" cy="259045"/>
    <xdr:sp macro="" textlink="">
      <xdr:nvSpPr>
        <xdr:cNvPr id="254" name="衛生費該当値テキスト"/>
        <xdr:cNvSpPr txBox="1"/>
      </xdr:nvSpPr>
      <xdr:spPr>
        <a:xfrm>
          <a:off x="4686300" y="1648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12584</xdr:rowOff>
    </xdr:from>
    <xdr:to>
      <xdr:col>20</xdr:col>
      <xdr:colOff>38100</xdr:colOff>
      <xdr:row>97</xdr:row>
      <xdr:rowOff>114184</xdr:rowOff>
    </xdr:to>
    <xdr:sp macro="" textlink="">
      <xdr:nvSpPr>
        <xdr:cNvPr id="255" name="楕円 254"/>
        <xdr:cNvSpPr/>
      </xdr:nvSpPr>
      <xdr:spPr>
        <a:xfrm>
          <a:off x="3746500" y="166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130711</xdr:rowOff>
    </xdr:from>
    <xdr:ext cx="599010" cy="259045"/>
    <xdr:sp macro="" textlink="">
      <xdr:nvSpPr>
        <xdr:cNvPr id="256" name="テキスト ボックス 255"/>
        <xdr:cNvSpPr txBox="1"/>
      </xdr:nvSpPr>
      <xdr:spPr>
        <a:xfrm>
          <a:off x="3497795" y="1641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131846</xdr:rowOff>
    </xdr:from>
    <xdr:to>
      <xdr:col>15</xdr:col>
      <xdr:colOff>101600</xdr:colOff>
      <xdr:row>97</xdr:row>
      <xdr:rowOff>61996</xdr:rowOff>
    </xdr:to>
    <xdr:sp macro="" textlink="">
      <xdr:nvSpPr>
        <xdr:cNvPr id="257" name="楕円 256"/>
        <xdr:cNvSpPr/>
      </xdr:nvSpPr>
      <xdr:spPr>
        <a:xfrm>
          <a:off x="2857500" y="1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78523</xdr:rowOff>
    </xdr:from>
    <xdr:ext cx="599010" cy="259045"/>
    <xdr:sp macro="" textlink="">
      <xdr:nvSpPr>
        <xdr:cNvPr id="258" name="テキスト ボックス 257"/>
        <xdr:cNvSpPr txBox="1"/>
      </xdr:nvSpPr>
      <xdr:spPr>
        <a:xfrm>
          <a:off x="2608795" y="1636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46906</xdr:rowOff>
    </xdr:from>
    <xdr:to>
      <xdr:col>10</xdr:col>
      <xdr:colOff>165100</xdr:colOff>
      <xdr:row>97</xdr:row>
      <xdr:rowOff>148506</xdr:rowOff>
    </xdr:to>
    <xdr:sp macro="" textlink="">
      <xdr:nvSpPr>
        <xdr:cNvPr id="259" name="楕円 258"/>
        <xdr:cNvSpPr/>
      </xdr:nvSpPr>
      <xdr:spPr>
        <a:xfrm>
          <a:off x="1968500" y="166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139633</xdr:rowOff>
    </xdr:from>
    <xdr:ext cx="599010" cy="259045"/>
    <xdr:sp macro="" textlink="">
      <xdr:nvSpPr>
        <xdr:cNvPr id="260" name="テキスト ボックス 259"/>
        <xdr:cNvSpPr txBox="1"/>
      </xdr:nvSpPr>
      <xdr:spPr>
        <a:xfrm>
          <a:off x="1719795" y="1677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11702</xdr:rowOff>
    </xdr:from>
    <xdr:to>
      <xdr:col>6</xdr:col>
      <xdr:colOff>38100</xdr:colOff>
      <xdr:row>97</xdr:row>
      <xdr:rowOff>113302</xdr:rowOff>
    </xdr:to>
    <xdr:sp macro="" textlink="">
      <xdr:nvSpPr>
        <xdr:cNvPr id="261" name="楕円 260"/>
        <xdr:cNvSpPr/>
      </xdr:nvSpPr>
      <xdr:spPr>
        <a:xfrm>
          <a:off x="1079500" y="166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129829</xdr:rowOff>
    </xdr:from>
    <xdr:ext cx="599010" cy="259045"/>
    <xdr:sp macro="" textlink="">
      <xdr:nvSpPr>
        <xdr:cNvPr id="262" name="テキスト ボックス 261"/>
        <xdr:cNvSpPr txBox="1"/>
      </xdr:nvSpPr>
      <xdr:spPr>
        <a:xfrm>
          <a:off x="830795" y="1641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3290</xdr:rowOff>
    </xdr:from>
    <xdr:to>
      <xdr:col>55</xdr:col>
      <xdr:colOff>0</xdr:colOff>
      <xdr:row>57</xdr:row>
      <xdr:rowOff>50706</xdr:rowOff>
    </xdr:to>
    <xdr:cxnSp macro="">
      <xdr:nvCxnSpPr>
        <xdr:cNvPr id="348" name="直線コネクタ 347"/>
        <xdr:cNvCxnSpPr/>
      </xdr:nvCxnSpPr>
      <xdr:spPr>
        <a:xfrm flipV="1">
          <a:off x="9639300" y="9775940"/>
          <a:ext cx="838200" cy="4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50706</xdr:rowOff>
    </xdr:from>
    <xdr:to>
      <xdr:col>50</xdr:col>
      <xdr:colOff>114300</xdr:colOff>
      <xdr:row>57</xdr:row>
      <xdr:rowOff>68159</xdr:rowOff>
    </xdr:to>
    <xdr:cxnSp macro="">
      <xdr:nvCxnSpPr>
        <xdr:cNvPr id="351" name="直線コネクタ 350"/>
        <xdr:cNvCxnSpPr/>
      </xdr:nvCxnSpPr>
      <xdr:spPr>
        <a:xfrm flipV="1">
          <a:off x="8750300" y="9823356"/>
          <a:ext cx="889000" cy="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52194</xdr:rowOff>
    </xdr:from>
    <xdr:to>
      <xdr:col>45</xdr:col>
      <xdr:colOff>177800</xdr:colOff>
      <xdr:row>57</xdr:row>
      <xdr:rowOff>68159</xdr:rowOff>
    </xdr:to>
    <xdr:cxnSp macro="">
      <xdr:nvCxnSpPr>
        <xdr:cNvPr id="354" name="直線コネクタ 353"/>
        <xdr:cNvCxnSpPr/>
      </xdr:nvCxnSpPr>
      <xdr:spPr>
        <a:xfrm>
          <a:off x="7861300" y="9824844"/>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52194</xdr:rowOff>
    </xdr:from>
    <xdr:to>
      <xdr:col>41</xdr:col>
      <xdr:colOff>50800</xdr:colOff>
      <xdr:row>57</xdr:row>
      <xdr:rowOff>58950</xdr:rowOff>
    </xdr:to>
    <xdr:cxnSp macro="">
      <xdr:nvCxnSpPr>
        <xdr:cNvPr id="357" name="直線コネクタ 356"/>
        <xdr:cNvCxnSpPr/>
      </xdr:nvCxnSpPr>
      <xdr:spPr>
        <a:xfrm flipV="1">
          <a:off x="6972300" y="9824844"/>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123940</xdr:rowOff>
    </xdr:from>
    <xdr:to>
      <xdr:col>55</xdr:col>
      <xdr:colOff>50800</xdr:colOff>
      <xdr:row>57</xdr:row>
      <xdr:rowOff>54090</xdr:rowOff>
    </xdr:to>
    <xdr:sp macro="" textlink="">
      <xdr:nvSpPr>
        <xdr:cNvPr id="367" name="楕円 366"/>
        <xdr:cNvSpPr/>
      </xdr:nvSpPr>
      <xdr:spPr>
        <a:xfrm>
          <a:off x="10426700" y="97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146817</xdr:rowOff>
    </xdr:from>
    <xdr:ext cx="599010" cy="259045"/>
    <xdr:sp macro="" textlink="">
      <xdr:nvSpPr>
        <xdr:cNvPr id="368" name="農林水産業費該当値テキスト"/>
        <xdr:cNvSpPr txBox="1"/>
      </xdr:nvSpPr>
      <xdr:spPr>
        <a:xfrm>
          <a:off x="10528300" y="957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171356</xdr:rowOff>
    </xdr:from>
    <xdr:to>
      <xdr:col>50</xdr:col>
      <xdr:colOff>165100</xdr:colOff>
      <xdr:row>57</xdr:row>
      <xdr:rowOff>101506</xdr:rowOff>
    </xdr:to>
    <xdr:sp macro="" textlink="">
      <xdr:nvSpPr>
        <xdr:cNvPr id="369" name="楕円 368"/>
        <xdr:cNvSpPr/>
      </xdr:nvSpPr>
      <xdr:spPr>
        <a:xfrm>
          <a:off x="9588500" y="97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118033</xdr:rowOff>
    </xdr:from>
    <xdr:ext cx="599010" cy="259045"/>
    <xdr:sp macro="" textlink="">
      <xdr:nvSpPr>
        <xdr:cNvPr id="370" name="テキスト ボックス 369"/>
        <xdr:cNvSpPr txBox="1"/>
      </xdr:nvSpPr>
      <xdr:spPr>
        <a:xfrm>
          <a:off x="9339795" y="954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17359</xdr:rowOff>
    </xdr:from>
    <xdr:to>
      <xdr:col>46</xdr:col>
      <xdr:colOff>38100</xdr:colOff>
      <xdr:row>57</xdr:row>
      <xdr:rowOff>118959</xdr:rowOff>
    </xdr:to>
    <xdr:sp macro="" textlink="">
      <xdr:nvSpPr>
        <xdr:cNvPr id="371" name="楕円 370"/>
        <xdr:cNvSpPr/>
      </xdr:nvSpPr>
      <xdr:spPr>
        <a:xfrm>
          <a:off x="8699500" y="9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135486</xdr:rowOff>
    </xdr:from>
    <xdr:ext cx="599010" cy="259045"/>
    <xdr:sp macro="" textlink="">
      <xdr:nvSpPr>
        <xdr:cNvPr id="372" name="テキスト ボックス 371"/>
        <xdr:cNvSpPr txBox="1"/>
      </xdr:nvSpPr>
      <xdr:spPr>
        <a:xfrm>
          <a:off x="8450795" y="95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1394</xdr:rowOff>
    </xdr:from>
    <xdr:to>
      <xdr:col>41</xdr:col>
      <xdr:colOff>101600</xdr:colOff>
      <xdr:row>57</xdr:row>
      <xdr:rowOff>102994</xdr:rowOff>
    </xdr:to>
    <xdr:sp macro="" textlink="">
      <xdr:nvSpPr>
        <xdr:cNvPr id="373" name="楕円 372"/>
        <xdr:cNvSpPr/>
      </xdr:nvSpPr>
      <xdr:spPr>
        <a:xfrm>
          <a:off x="7810500" y="977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119521</xdr:rowOff>
    </xdr:from>
    <xdr:ext cx="599010" cy="259045"/>
    <xdr:sp macro="" textlink="">
      <xdr:nvSpPr>
        <xdr:cNvPr id="374" name="テキスト ボックス 373"/>
        <xdr:cNvSpPr txBox="1"/>
      </xdr:nvSpPr>
      <xdr:spPr>
        <a:xfrm>
          <a:off x="7561795" y="954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8150</xdr:rowOff>
    </xdr:from>
    <xdr:to>
      <xdr:col>36</xdr:col>
      <xdr:colOff>165100</xdr:colOff>
      <xdr:row>57</xdr:row>
      <xdr:rowOff>109750</xdr:rowOff>
    </xdr:to>
    <xdr:sp macro="" textlink="">
      <xdr:nvSpPr>
        <xdr:cNvPr id="375" name="楕円 374"/>
        <xdr:cNvSpPr/>
      </xdr:nvSpPr>
      <xdr:spPr>
        <a:xfrm>
          <a:off x="6921500" y="978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126277</xdr:rowOff>
    </xdr:from>
    <xdr:ext cx="599010" cy="259045"/>
    <xdr:sp macro="" textlink="">
      <xdr:nvSpPr>
        <xdr:cNvPr id="376" name="テキスト ボックス 375"/>
        <xdr:cNvSpPr txBox="1"/>
      </xdr:nvSpPr>
      <xdr:spPr>
        <a:xfrm>
          <a:off x="6672795" y="955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60314</xdr:rowOff>
    </xdr:from>
    <xdr:to>
      <xdr:col>55</xdr:col>
      <xdr:colOff>0</xdr:colOff>
      <xdr:row>78</xdr:row>
      <xdr:rowOff>110356</xdr:rowOff>
    </xdr:to>
    <xdr:cxnSp macro="">
      <xdr:nvCxnSpPr>
        <xdr:cNvPr id="405" name="直線コネクタ 404"/>
        <xdr:cNvCxnSpPr/>
      </xdr:nvCxnSpPr>
      <xdr:spPr>
        <a:xfrm flipV="1">
          <a:off x="9639300" y="13433414"/>
          <a:ext cx="838200" cy="5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110356</xdr:rowOff>
    </xdr:from>
    <xdr:to>
      <xdr:col>50</xdr:col>
      <xdr:colOff>114300</xdr:colOff>
      <xdr:row>78</xdr:row>
      <xdr:rowOff>122650</xdr:rowOff>
    </xdr:to>
    <xdr:cxnSp macro="">
      <xdr:nvCxnSpPr>
        <xdr:cNvPr id="408" name="直線コネクタ 407"/>
        <xdr:cNvCxnSpPr/>
      </xdr:nvCxnSpPr>
      <xdr:spPr>
        <a:xfrm flipV="1">
          <a:off x="8750300" y="13483456"/>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114170</xdr:rowOff>
    </xdr:from>
    <xdr:to>
      <xdr:col>45</xdr:col>
      <xdr:colOff>177800</xdr:colOff>
      <xdr:row>78</xdr:row>
      <xdr:rowOff>122650</xdr:rowOff>
    </xdr:to>
    <xdr:cxnSp macro="">
      <xdr:nvCxnSpPr>
        <xdr:cNvPr id="411" name="直線コネクタ 410"/>
        <xdr:cNvCxnSpPr/>
      </xdr:nvCxnSpPr>
      <xdr:spPr>
        <a:xfrm>
          <a:off x="7861300" y="13487270"/>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114170</xdr:rowOff>
    </xdr:from>
    <xdr:to>
      <xdr:col>41</xdr:col>
      <xdr:colOff>50800</xdr:colOff>
      <xdr:row>78</xdr:row>
      <xdr:rowOff>125051</xdr:rowOff>
    </xdr:to>
    <xdr:cxnSp macro="">
      <xdr:nvCxnSpPr>
        <xdr:cNvPr id="414" name="直線コネクタ 413"/>
        <xdr:cNvCxnSpPr/>
      </xdr:nvCxnSpPr>
      <xdr:spPr>
        <a:xfrm flipV="1">
          <a:off x="6972300" y="13487270"/>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9514</xdr:rowOff>
    </xdr:from>
    <xdr:to>
      <xdr:col>55</xdr:col>
      <xdr:colOff>50800</xdr:colOff>
      <xdr:row>78</xdr:row>
      <xdr:rowOff>111114</xdr:rowOff>
    </xdr:to>
    <xdr:sp macro="" textlink="">
      <xdr:nvSpPr>
        <xdr:cNvPr id="424" name="楕円 423"/>
        <xdr:cNvSpPr/>
      </xdr:nvSpPr>
      <xdr:spPr>
        <a:xfrm>
          <a:off x="10426700" y="133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32391</xdr:rowOff>
    </xdr:from>
    <xdr:ext cx="599010" cy="259045"/>
    <xdr:sp macro="" textlink="">
      <xdr:nvSpPr>
        <xdr:cNvPr id="425" name="商工費該当値テキスト"/>
        <xdr:cNvSpPr txBox="1"/>
      </xdr:nvSpPr>
      <xdr:spPr>
        <a:xfrm>
          <a:off x="10528300" y="1323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59556</xdr:rowOff>
    </xdr:from>
    <xdr:to>
      <xdr:col>50</xdr:col>
      <xdr:colOff>165100</xdr:colOff>
      <xdr:row>78</xdr:row>
      <xdr:rowOff>161156</xdr:rowOff>
    </xdr:to>
    <xdr:sp macro="" textlink="">
      <xdr:nvSpPr>
        <xdr:cNvPr id="426" name="楕円 425"/>
        <xdr:cNvSpPr/>
      </xdr:nvSpPr>
      <xdr:spPr>
        <a:xfrm>
          <a:off x="9588500" y="134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6233</xdr:rowOff>
    </xdr:from>
    <xdr:ext cx="534377" cy="259045"/>
    <xdr:sp macro="" textlink="">
      <xdr:nvSpPr>
        <xdr:cNvPr id="427" name="テキスト ボックス 426"/>
        <xdr:cNvSpPr txBox="1"/>
      </xdr:nvSpPr>
      <xdr:spPr>
        <a:xfrm>
          <a:off x="9372111" y="132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71850</xdr:rowOff>
    </xdr:from>
    <xdr:to>
      <xdr:col>46</xdr:col>
      <xdr:colOff>38100</xdr:colOff>
      <xdr:row>79</xdr:row>
      <xdr:rowOff>2000</xdr:rowOff>
    </xdr:to>
    <xdr:sp macro="" textlink="">
      <xdr:nvSpPr>
        <xdr:cNvPr id="428" name="楕円 427"/>
        <xdr:cNvSpPr/>
      </xdr:nvSpPr>
      <xdr:spPr>
        <a:xfrm>
          <a:off x="8699500" y="134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164577</xdr:rowOff>
    </xdr:from>
    <xdr:ext cx="534377" cy="259045"/>
    <xdr:sp macro="" textlink="">
      <xdr:nvSpPr>
        <xdr:cNvPr id="429" name="テキスト ボックス 428"/>
        <xdr:cNvSpPr txBox="1"/>
      </xdr:nvSpPr>
      <xdr:spPr>
        <a:xfrm>
          <a:off x="8483111" y="135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63370</xdr:rowOff>
    </xdr:from>
    <xdr:to>
      <xdr:col>41</xdr:col>
      <xdr:colOff>101600</xdr:colOff>
      <xdr:row>78</xdr:row>
      <xdr:rowOff>164970</xdr:rowOff>
    </xdr:to>
    <xdr:sp macro="" textlink="">
      <xdr:nvSpPr>
        <xdr:cNvPr id="430" name="楕円 429"/>
        <xdr:cNvSpPr/>
      </xdr:nvSpPr>
      <xdr:spPr>
        <a:xfrm>
          <a:off x="7810500" y="134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10047</xdr:rowOff>
    </xdr:from>
    <xdr:ext cx="534377" cy="259045"/>
    <xdr:sp macro="" textlink="">
      <xdr:nvSpPr>
        <xdr:cNvPr id="431" name="テキスト ボックス 430"/>
        <xdr:cNvSpPr txBox="1"/>
      </xdr:nvSpPr>
      <xdr:spPr>
        <a:xfrm>
          <a:off x="7594111" y="132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74251</xdr:rowOff>
    </xdr:from>
    <xdr:to>
      <xdr:col>36</xdr:col>
      <xdr:colOff>165100</xdr:colOff>
      <xdr:row>79</xdr:row>
      <xdr:rowOff>4401</xdr:rowOff>
    </xdr:to>
    <xdr:sp macro="" textlink="">
      <xdr:nvSpPr>
        <xdr:cNvPr id="432" name="楕円 431"/>
        <xdr:cNvSpPr/>
      </xdr:nvSpPr>
      <xdr:spPr>
        <a:xfrm>
          <a:off x="6921500" y="134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166978</xdr:rowOff>
    </xdr:from>
    <xdr:ext cx="534377" cy="259045"/>
    <xdr:sp macro="" textlink="">
      <xdr:nvSpPr>
        <xdr:cNvPr id="433" name="テキスト ボックス 432"/>
        <xdr:cNvSpPr txBox="1"/>
      </xdr:nvSpPr>
      <xdr:spPr>
        <a:xfrm>
          <a:off x="6705111" y="135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125738</xdr:rowOff>
    </xdr:from>
    <xdr:to>
      <xdr:col>55</xdr:col>
      <xdr:colOff>0</xdr:colOff>
      <xdr:row>97</xdr:row>
      <xdr:rowOff>80589</xdr:rowOff>
    </xdr:to>
    <xdr:cxnSp macro="">
      <xdr:nvCxnSpPr>
        <xdr:cNvPr id="464" name="直線コネクタ 463"/>
        <xdr:cNvCxnSpPr/>
      </xdr:nvCxnSpPr>
      <xdr:spPr>
        <a:xfrm flipV="1">
          <a:off x="9639300" y="16584938"/>
          <a:ext cx="838200" cy="1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141297</xdr:rowOff>
    </xdr:from>
    <xdr:to>
      <xdr:col>50</xdr:col>
      <xdr:colOff>114300</xdr:colOff>
      <xdr:row>97</xdr:row>
      <xdr:rowOff>80589</xdr:rowOff>
    </xdr:to>
    <xdr:cxnSp macro="">
      <xdr:nvCxnSpPr>
        <xdr:cNvPr id="467" name="直線コネクタ 466"/>
        <xdr:cNvCxnSpPr/>
      </xdr:nvCxnSpPr>
      <xdr:spPr>
        <a:xfrm>
          <a:off x="8750300" y="16600497"/>
          <a:ext cx="889000" cy="1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120444</xdr:rowOff>
    </xdr:from>
    <xdr:to>
      <xdr:col>45</xdr:col>
      <xdr:colOff>177800</xdr:colOff>
      <xdr:row>96</xdr:row>
      <xdr:rowOff>141297</xdr:rowOff>
    </xdr:to>
    <xdr:cxnSp macro="">
      <xdr:nvCxnSpPr>
        <xdr:cNvPr id="470" name="直線コネクタ 469"/>
        <xdr:cNvCxnSpPr/>
      </xdr:nvCxnSpPr>
      <xdr:spPr>
        <a:xfrm>
          <a:off x="7861300" y="16579644"/>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120444</xdr:rowOff>
    </xdr:from>
    <xdr:to>
      <xdr:col>41</xdr:col>
      <xdr:colOff>50800</xdr:colOff>
      <xdr:row>96</xdr:row>
      <xdr:rowOff>132525</xdr:rowOff>
    </xdr:to>
    <xdr:cxnSp macro="">
      <xdr:nvCxnSpPr>
        <xdr:cNvPr id="473" name="直線コネクタ 472"/>
        <xdr:cNvCxnSpPr/>
      </xdr:nvCxnSpPr>
      <xdr:spPr>
        <a:xfrm flipV="1">
          <a:off x="6972300" y="16579644"/>
          <a:ext cx="889000" cy="1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74938</xdr:rowOff>
    </xdr:from>
    <xdr:to>
      <xdr:col>55</xdr:col>
      <xdr:colOff>50800</xdr:colOff>
      <xdr:row>97</xdr:row>
      <xdr:rowOff>5088</xdr:rowOff>
    </xdr:to>
    <xdr:sp macro="" textlink="">
      <xdr:nvSpPr>
        <xdr:cNvPr id="483" name="楕円 482"/>
        <xdr:cNvSpPr/>
      </xdr:nvSpPr>
      <xdr:spPr>
        <a:xfrm>
          <a:off x="10426700" y="165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97815</xdr:rowOff>
    </xdr:from>
    <xdr:ext cx="599010" cy="259045"/>
    <xdr:sp macro="" textlink="">
      <xdr:nvSpPr>
        <xdr:cNvPr id="484" name="土木費該当値テキスト"/>
        <xdr:cNvSpPr txBox="1"/>
      </xdr:nvSpPr>
      <xdr:spPr>
        <a:xfrm>
          <a:off x="10528300" y="1638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29789</xdr:rowOff>
    </xdr:from>
    <xdr:to>
      <xdr:col>50</xdr:col>
      <xdr:colOff>165100</xdr:colOff>
      <xdr:row>97</xdr:row>
      <xdr:rowOff>131389</xdr:rowOff>
    </xdr:to>
    <xdr:sp macro="" textlink="">
      <xdr:nvSpPr>
        <xdr:cNvPr id="485" name="楕円 484"/>
        <xdr:cNvSpPr/>
      </xdr:nvSpPr>
      <xdr:spPr>
        <a:xfrm>
          <a:off x="9588500" y="166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147916</xdr:rowOff>
    </xdr:from>
    <xdr:ext cx="599010" cy="259045"/>
    <xdr:sp macro="" textlink="">
      <xdr:nvSpPr>
        <xdr:cNvPr id="486" name="テキスト ボックス 485"/>
        <xdr:cNvSpPr txBox="1"/>
      </xdr:nvSpPr>
      <xdr:spPr>
        <a:xfrm>
          <a:off x="9339795" y="1643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90497</xdr:rowOff>
    </xdr:from>
    <xdr:to>
      <xdr:col>46</xdr:col>
      <xdr:colOff>38100</xdr:colOff>
      <xdr:row>97</xdr:row>
      <xdr:rowOff>20647</xdr:rowOff>
    </xdr:to>
    <xdr:sp macro="" textlink="">
      <xdr:nvSpPr>
        <xdr:cNvPr id="487" name="楕円 486"/>
        <xdr:cNvSpPr/>
      </xdr:nvSpPr>
      <xdr:spPr>
        <a:xfrm>
          <a:off x="8699500" y="165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37174</xdr:rowOff>
    </xdr:from>
    <xdr:ext cx="599010" cy="259045"/>
    <xdr:sp macro="" textlink="">
      <xdr:nvSpPr>
        <xdr:cNvPr id="488" name="テキスト ボックス 487"/>
        <xdr:cNvSpPr txBox="1"/>
      </xdr:nvSpPr>
      <xdr:spPr>
        <a:xfrm>
          <a:off x="8450795" y="1632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69644</xdr:rowOff>
    </xdr:from>
    <xdr:to>
      <xdr:col>41</xdr:col>
      <xdr:colOff>101600</xdr:colOff>
      <xdr:row>96</xdr:row>
      <xdr:rowOff>171244</xdr:rowOff>
    </xdr:to>
    <xdr:sp macro="" textlink="">
      <xdr:nvSpPr>
        <xdr:cNvPr id="489" name="楕円 488"/>
        <xdr:cNvSpPr/>
      </xdr:nvSpPr>
      <xdr:spPr>
        <a:xfrm>
          <a:off x="7810500" y="165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16321</xdr:rowOff>
    </xdr:from>
    <xdr:ext cx="599010" cy="259045"/>
    <xdr:sp macro="" textlink="">
      <xdr:nvSpPr>
        <xdr:cNvPr id="490" name="テキスト ボックス 489"/>
        <xdr:cNvSpPr txBox="1"/>
      </xdr:nvSpPr>
      <xdr:spPr>
        <a:xfrm>
          <a:off x="7561795" y="163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81725</xdr:rowOff>
    </xdr:from>
    <xdr:to>
      <xdr:col>36</xdr:col>
      <xdr:colOff>165100</xdr:colOff>
      <xdr:row>97</xdr:row>
      <xdr:rowOff>11875</xdr:rowOff>
    </xdr:to>
    <xdr:sp macro="" textlink="">
      <xdr:nvSpPr>
        <xdr:cNvPr id="491" name="楕円 490"/>
        <xdr:cNvSpPr/>
      </xdr:nvSpPr>
      <xdr:spPr>
        <a:xfrm>
          <a:off x="6921500" y="165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28402</xdr:rowOff>
    </xdr:from>
    <xdr:ext cx="599010" cy="259045"/>
    <xdr:sp macro="" textlink="">
      <xdr:nvSpPr>
        <xdr:cNvPr id="492" name="テキスト ボックス 491"/>
        <xdr:cNvSpPr txBox="1"/>
      </xdr:nvSpPr>
      <xdr:spPr>
        <a:xfrm>
          <a:off x="6672795" y="1631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36354</xdr:rowOff>
    </xdr:from>
    <xdr:to>
      <xdr:col>85</xdr:col>
      <xdr:colOff>127000</xdr:colOff>
      <xdr:row>37</xdr:row>
      <xdr:rowOff>123186</xdr:rowOff>
    </xdr:to>
    <xdr:cxnSp macro="">
      <xdr:nvCxnSpPr>
        <xdr:cNvPr id="519" name="直線コネクタ 518"/>
        <xdr:cNvCxnSpPr/>
      </xdr:nvCxnSpPr>
      <xdr:spPr>
        <a:xfrm>
          <a:off x="15481300" y="6380004"/>
          <a:ext cx="838200" cy="8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36354</xdr:rowOff>
    </xdr:from>
    <xdr:to>
      <xdr:col>81</xdr:col>
      <xdr:colOff>50800</xdr:colOff>
      <xdr:row>37</xdr:row>
      <xdr:rowOff>109529</xdr:rowOff>
    </xdr:to>
    <xdr:cxnSp macro="">
      <xdr:nvCxnSpPr>
        <xdr:cNvPr id="522" name="直線コネクタ 521"/>
        <xdr:cNvCxnSpPr/>
      </xdr:nvCxnSpPr>
      <xdr:spPr>
        <a:xfrm flipV="1">
          <a:off x="14592300" y="6380004"/>
          <a:ext cx="889000" cy="7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104868</xdr:rowOff>
    </xdr:from>
    <xdr:to>
      <xdr:col>76</xdr:col>
      <xdr:colOff>114300</xdr:colOff>
      <xdr:row>37</xdr:row>
      <xdr:rowOff>109529</xdr:rowOff>
    </xdr:to>
    <xdr:cxnSp macro="">
      <xdr:nvCxnSpPr>
        <xdr:cNvPr id="525" name="直線コネクタ 524"/>
        <xdr:cNvCxnSpPr/>
      </xdr:nvCxnSpPr>
      <xdr:spPr>
        <a:xfrm>
          <a:off x="13703300" y="6448518"/>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104868</xdr:rowOff>
    </xdr:from>
    <xdr:to>
      <xdr:col>71</xdr:col>
      <xdr:colOff>177800</xdr:colOff>
      <xdr:row>37</xdr:row>
      <xdr:rowOff>123229</xdr:rowOff>
    </xdr:to>
    <xdr:cxnSp macro="">
      <xdr:nvCxnSpPr>
        <xdr:cNvPr id="528" name="直線コネクタ 527"/>
        <xdr:cNvCxnSpPr/>
      </xdr:nvCxnSpPr>
      <xdr:spPr>
        <a:xfrm flipV="1">
          <a:off x="12814300" y="6448518"/>
          <a:ext cx="8890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72386</xdr:rowOff>
    </xdr:from>
    <xdr:to>
      <xdr:col>85</xdr:col>
      <xdr:colOff>177800</xdr:colOff>
      <xdr:row>38</xdr:row>
      <xdr:rowOff>2536</xdr:rowOff>
    </xdr:to>
    <xdr:sp macro="" textlink="">
      <xdr:nvSpPr>
        <xdr:cNvPr id="538" name="楕円 537"/>
        <xdr:cNvSpPr/>
      </xdr:nvSpPr>
      <xdr:spPr>
        <a:xfrm>
          <a:off x="16268700" y="64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95263</xdr:rowOff>
    </xdr:from>
    <xdr:ext cx="534377" cy="259045"/>
    <xdr:sp macro="" textlink="">
      <xdr:nvSpPr>
        <xdr:cNvPr id="539" name="消防費該当値テキスト"/>
        <xdr:cNvSpPr txBox="1"/>
      </xdr:nvSpPr>
      <xdr:spPr>
        <a:xfrm>
          <a:off x="16370300" y="62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157004</xdr:rowOff>
    </xdr:from>
    <xdr:to>
      <xdr:col>81</xdr:col>
      <xdr:colOff>101600</xdr:colOff>
      <xdr:row>37</xdr:row>
      <xdr:rowOff>87154</xdr:rowOff>
    </xdr:to>
    <xdr:sp macro="" textlink="">
      <xdr:nvSpPr>
        <xdr:cNvPr id="540" name="楕円 539"/>
        <xdr:cNvSpPr/>
      </xdr:nvSpPr>
      <xdr:spPr>
        <a:xfrm>
          <a:off x="15430500" y="63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103681</xdr:rowOff>
    </xdr:from>
    <xdr:ext cx="599010" cy="259045"/>
    <xdr:sp macro="" textlink="">
      <xdr:nvSpPr>
        <xdr:cNvPr id="541" name="テキスト ボックス 540"/>
        <xdr:cNvSpPr txBox="1"/>
      </xdr:nvSpPr>
      <xdr:spPr>
        <a:xfrm>
          <a:off x="15181795" y="610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58729</xdr:rowOff>
    </xdr:from>
    <xdr:to>
      <xdr:col>76</xdr:col>
      <xdr:colOff>165100</xdr:colOff>
      <xdr:row>37</xdr:row>
      <xdr:rowOff>160330</xdr:rowOff>
    </xdr:to>
    <xdr:sp macro="" textlink="">
      <xdr:nvSpPr>
        <xdr:cNvPr id="542" name="楕円 541"/>
        <xdr:cNvSpPr/>
      </xdr:nvSpPr>
      <xdr:spPr>
        <a:xfrm>
          <a:off x="14541500" y="6402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5406</xdr:rowOff>
    </xdr:from>
    <xdr:ext cx="534377" cy="259045"/>
    <xdr:sp macro="" textlink="">
      <xdr:nvSpPr>
        <xdr:cNvPr id="543" name="テキスト ボックス 542"/>
        <xdr:cNvSpPr txBox="1"/>
      </xdr:nvSpPr>
      <xdr:spPr>
        <a:xfrm>
          <a:off x="14325111" y="61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54068</xdr:rowOff>
    </xdr:from>
    <xdr:to>
      <xdr:col>72</xdr:col>
      <xdr:colOff>38100</xdr:colOff>
      <xdr:row>37</xdr:row>
      <xdr:rowOff>155668</xdr:rowOff>
    </xdr:to>
    <xdr:sp macro="" textlink="">
      <xdr:nvSpPr>
        <xdr:cNvPr id="544" name="楕円 543"/>
        <xdr:cNvSpPr/>
      </xdr:nvSpPr>
      <xdr:spPr>
        <a:xfrm>
          <a:off x="13652500" y="63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745</xdr:rowOff>
    </xdr:from>
    <xdr:ext cx="534377" cy="259045"/>
    <xdr:sp macro="" textlink="">
      <xdr:nvSpPr>
        <xdr:cNvPr id="545" name="テキスト ボックス 544"/>
        <xdr:cNvSpPr txBox="1"/>
      </xdr:nvSpPr>
      <xdr:spPr>
        <a:xfrm>
          <a:off x="13436111" y="617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72429</xdr:rowOff>
    </xdr:from>
    <xdr:to>
      <xdr:col>67</xdr:col>
      <xdr:colOff>101600</xdr:colOff>
      <xdr:row>38</xdr:row>
      <xdr:rowOff>2580</xdr:rowOff>
    </xdr:to>
    <xdr:sp macro="" textlink="">
      <xdr:nvSpPr>
        <xdr:cNvPr id="546" name="楕円 545"/>
        <xdr:cNvSpPr/>
      </xdr:nvSpPr>
      <xdr:spPr>
        <a:xfrm>
          <a:off x="12763500" y="64160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19106</xdr:rowOff>
    </xdr:from>
    <xdr:ext cx="534377" cy="259045"/>
    <xdr:sp macro="" textlink="">
      <xdr:nvSpPr>
        <xdr:cNvPr id="547" name="テキスト ボックス 546"/>
        <xdr:cNvSpPr txBox="1"/>
      </xdr:nvSpPr>
      <xdr:spPr>
        <a:xfrm>
          <a:off x="12547111" y="619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76650</xdr:rowOff>
    </xdr:from>
    <xdr:to>
      <xdr:col>85</xdr:col>
      <xdr:colOff>127000</xdr:colOff>
      <xdr:row>58</xdr:row>
      <xdr:rowOff>83517</xdr:rowOff>
    </xdr:to>
    <xdr:cxnSp macro="">
      <xdr:nvCxnSpPr>
        <xdr:cNvPr id="576" name="直線コネクタ 575"/>
        <xdr:cNvCxnSpPr/>
      </xdr:nvCxnSpPr>
      <xdr:spPr>
        <a:xfrm>
          <a:off x="15481300" y="10020750"/>
          <a:ext cx="8382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76650</xdr:rowOff>
    </xdr:from>
    <xdr:to>
      <xdr:col>81</xdr:col>
      <xdr:colOff>50800</xdr:colOff>
      <xdr:row>58</xdr:row>
      <xdr:rowOff>105287</xdr:rowOff>
    </xdr:to>
    <xdr:cxnSp macro="">
      <xdr:nvCxnSpPr>
        <xdr:cNvPr id="579" name="直線コネクタ 578"/>
        <xdr:cNvCxnSpPr/>
      </xdr:nvCxnSpPr>
      <xdr:spPr>
        <a:xfrm flipV="1">
          <a:off x="14592300" y="10020750"/>
          <a:ext cx="889000" cy="2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105287</xdr:rowOff>
    </xdr:from>
    <xdr:to>
      <xdr:col>76</xdr:col>
      <xdr:colOff>114300</xdr:colOff>
      <xdr:row>58</xdr:row>
      <xdr:rowOff>107757</xdr:rowOff>
    </xdr:to>
    <xdr:cxnSp macro="">
      <xdr:nvCxnSpPr>
        <xdr:cNvPr id="582" name="直線コネクタ 581"/>
        <xdr:cNvCxnSpPr/>
      </xdr:nvCxnSpPr>
      <xdr:spPr>
        <a:xfrm flipV="1">
          <a:off x="13703300" y="10049387"/>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131836</xdr:rowOff>
    </xdr:from>
    <xdr:to>
      <xdr:col>71</xdr:col>
      <xdr:colOff>177800</xdr:colOff>
      <xdr:row>58</xdr:row>
      <xdr:rowOff>107757</xdr:rowOff>
    </xdr:to>
    <xdr:cxnSp macro="">
      <xdr:nvCxnSpPr>
        <xdr:cNvPr id="585" name="直線コネクタ 584"/>
        <xdr:cNvCxnSpPr/>
      </xdr:nvCxnSpPr>
      <xdr:spPr>
        <a:xfrm>
          <a:off x="12814300" y="9390136"/>
          <a:ext cx="889000" cy="6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32717</xdr:rowOff>
    </xdr:from>
    <xdr:to>
      <xdr:col>85</xdr:col>
      <xdr:colOff>177800</xdr:colOff>
      <xdr:row>58</xdr:row>
      <xdr:rowOff>134317</xdr:rowOff>
    </xdr:to>
    <xdr:sp macro="" textlink="">
      <xdr:nvSpPr>
        <xdr:cNvPr id="595" name="楕円 594"/>
        <xdr:cNvSpPr/>
      </xdr:nvSpPr>
      <xdr:spPr>
        <a:xfrm>
          <a:off x="16268700" y="997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25850</xdr:rowOff>
    </xdr:from>
    <xdr:to>
      <xdr:col>81</xdr:col>
      <xdr:colOff>101600</xdr:colOff>
      <xdr:row>58</xdr:row>
      <xdr:rowOff>127450</xdr:rowOff>
    </xdr:to>
    <xdr:sp macro="" textlink="">
      <xdr:nvSpPr>
        <xdr:cNvPr id="597" name="楕円 596"/>
        <xdr:cNvSpPr/>
      </xdr:nvSpPr>
      <xdr:spPr>
        <a:xfrm>
          <a:off x="15430500" y="99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118577</xdr:rowOff>
    </xdr:from>
    <xdr:ext cx="599010" cy="259045"/>
    <xdr:sp macro="" textlink="">
      <xdr:nvSpPr>
        <xdr:cNvPr id="598" name="テキスト ボックス 597"/>
        <xdr:cNvSpPr txBox="1"/>
      </xdr:nvSpPr>
      <xdr:spPr>
        <a:xfrm>
          <a:off x="15181795" y="1006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54487</xdr:rowOff>
    </xdr:from>
    <xdr:to>
      <xdr:col>76</xdr:col>
      <xdr:colOff>165100</xdr:colOff>
      <xdr:row>58</xdr:row>
      <xdr:rowOff>156087</xdr:rowOff>
    </xdr:to>
    <xdr:sp macro="" textlink="">
      <xdr:nvSpPr>
        <xdr:cNvPr id="599" name="楕円 598"/>
        <xdr:cNvSpPr/>
      </xdr:nvSpPr>
      <xdr:spPr>
        <a:xfrm>
          <a:off x="14541500" y="99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147214</xdr:rowOff>
    </xdr:from>
    <xdr:ext cx="534377" cy="259045"/>
    <xdr:sp macro="" textlink="">
      <xdr:nvSpPr>
        <xdr:cNvPr id="600" name="テキスト ボックス 599"/>
        <xdr:cNvSpPr txBox="1"/>
      </xdr:nvSpPr>
      <xdr:spPr>
        <a:xfrm>
          <a:off x="14325111" y="1009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56957</xdr:rowOff>
    </xdr:from>
    <xdr:to>
      <xdr:col>72</xdr:col>
      <xdr:colOff>38100</xdr:colOff>
      <xdr:row>58</xdr:row>
      <xdr:rowOff>158557</xdr:rowOff>
    </xdr:to>
    <xdr:sp macro="" textlink="">
      <xdr:nvSpPr>
        <xdr:cNvPr id="601" name="楕円 600"/>
        <xdr:cNvSpPr/>
      </xdr:nvSpPr>
      <xdr:spPr>
        <a:xfrm>
          <a:off x="13652500" y="1000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149684</xdr:rowOff>
    </xdr:from>
    <xdr:ext cx="534377" cy="259045"/>
    <xdr:sp macro="" textlink="">
      <xdr:nvSpPr>
        <xdr:cNvPr id="602" name="テキスト ボックス 601"/>
        <xdr:cNvSpPr txBox="1"/>
      </xdr:nvSpPr>
      <xdr:spPr>
        <a:xfrm>
          <a:off x="13436111" y="1009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81036</xdr:rowOff>
    </xdr:from>
    <xdr:to>
      <xdr:col>67</xdr:col>
      <xdr:colOff>101600</xdr:colOff>
      <xdr:row>55</xdr:row>
      <xdr:rowOff>11186</xdr:rowOff>
    </xdr:to>
    <xdr:sp macro="" textlink="">
      <xdr:nvSpPr>
        <xdr:cNvPr id="603" name="楕円 602"/>
        <xdr:cNvSpPr/>
      </xdr:nvSpPr>
      <xdr:spPr>
        <a:xfrm>
          <a:off x="12763500" y="93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27713</xdr:rowOff>
    </xdr:from>
    <xdr:ext cx="599010" cy="259045"/>
    <xdr:sp macro="" textlink="">
      <xdr:nvSpPr>
        <xdr:cNvPr id="604" name="テキスト ボックス 603"/>
        <xdr:cNvSpPr txBox="1"/>
      </xdr:nvSpPr>
      <xdr:spPr>
        <a:xfrm>
          <a:off x="12514795" y="911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26223</xdr:rowOff>
    </xdr:from>
    <xdr:to>
      <xdr:col>85</xdr:col>
      <xdr:colOff>127000</xdr:colOff>
      <xdr:row>79</xdr:row>
      <xdr:rowOff>73315</xdr:rowOff>
    </xdr:to>
    <xdr:cxnSp macro="">
      <xdr:nvCxnSpPr>
        <xdr:cNvPr id="635" name="直線コネクタ 634"/>
        <xdr:cNvCxnSpPr/>
      </xdr:nvCxnSpPr>
      <xdr:spPr>
        <a:xfrm>
          <a:off x="15481300" y="13399323"/>
          <a:ext cx="8382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26223</xdr:rowOff>
    </xdr:from>
    <xdr:to>
      <xdr:col>81</xdr:col>
      <xdr:colOff>50800</xdr:colOff>
      <xdr:row>78</xdr:row>
      <xdr:rowOff>109413</xdr:rowOff>
    </xdr:to>
    <xdr:cxnSp macro="">
      <xdr:nvCxnSpPr>
        <xdr:cNvPr id="638" name="直線コネクタ 637"/>
        <xdr:cNvCxnSpPr/>
      </xdr:nvCxnSpPr>
      <xdr:spPr>
        <a:xfrm flipV="1">
          <a:off x="14592300" y="13399323"/>
          <a:ext cx="889000" cy="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109413</xdr:rowOff>
    </xdr:from>
    <xdr:to>
      <xdr:col>76</xdr:col>
      <xdr:colOff>114300</xdr:colOff>
      <xdr:row>79</xdr:row>
      <xdr:rowOff>74127</xdr:rowOff>
    </xdr:to>
    <xdr:cxnSp macro="">
      <xdr:nvCxnSpPr>
        <xdr:cNvPr id="641" name="直線コネクタ 640"/>
        <xdr:cNvCxnSpPr/>
      </xdr:nvCxnSpPr>
      <xdr:spPr>
        <a:xfrm flipV="1">
          <a:off x="13703300" y="13482513"/>
          <a:ext cx="889000" cy="13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170408</xdr:rowOff>
    </xdr:from>
    <xdr:to>
      <xdr:col>71</xdr:col>
      <xdr:colOff>177800</xdr:colOff>
      <xdr:row>79</xdr:row>
      <xdr:rowOff>74127</xdr:rowOff>
    </xdr:to>
    <xdr:cxnSp macro="">
      <xdr:nvCxnSpPr>
        <xdr:cNvPr id="644" name="直線コネクタ 643"/>
        <xdr:cNvCxnSpPr/>
      </xdr:nvCxnSpPr>
      <xdr:spPr>
        <a:xfrm>
          <a:off x="12814300" y="13543508"/>
          <a:ext cx="889000" cy="7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105154</xdr:rowOff>
    </xdr:from>
    <xdr:ext cx="534377" cy="259045"/>
    <xdr:sp macro="" textlink="">
      <xdr:nvSpPr>
        <xdr:cNvPr id="648" name="テキスト ボックス 647"/>
        <xdr:cNvSpPr txBox="1"/>
      </xdr:nvSpPr>
      <xdr:spPr>
        <a:xfrm>
          <a:off x="12547111" y="136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22515</xdr:rowOff>
    </xdr:from>
    <xdr:to>
      <xdr:col>85</xdr:col>
      <xdr:colOff>177800</xdr:colOff>
      <xdr:row>79</xdr:row>
      <xdr:rowOff>124115</xdr:rowOff>
    </xdr:to>
    <xdr:sp macro="" textlink="">
      <xdr:nvSpPr>
        <xdr:cNvPr id="654" name="楕円 653"/>
        <xdr:cNvSpPr/>
      </xdr:nvSpPr>
      <xdr:spPr>
        <a:xfrm>
          <a:off x="16268700" y="1356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113475</xdr:rowOff>
    </xdr:from>
    <xdr:ext cx="469744" cy="259045"/>
    <xdr:sp macro="" textlink="">
      <xdr:nvSpPr>
        <xdr:cNvPr id="655" name="災害復旧費該当値テキスト"/>
        <xdr:cNvSpPr txBox="1"/>
      </xdr:nvSpPr>
      <xdr:spPr>
        <a:xfrm>
          <a:off x="16370300" y="1348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146873</xdr:rowOff>
    </xdr:from>
    <xdr:to>
      <xdr:col>81</xdr:col>
      <xdr:colOff>101600</xdr:colOff>
      <xdr:row>78</xdr:row>
      <xdr:rowOff>77023</xdr:rowOff>
    </xdr:to>
    <xdr:sp macro="" textlink="">
      <xdr:nvSpPr>
        <xdr:cNvPr id="656" name="楕円 655"/>
        <xdr:cNvSpPr/>
      </xdr:nvSpPr>
      <xdr:spPr>
        <a:xfrm>
          <a:off x="15430500" y="133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93550</xdr:rowOff>
    </xdr:from>
    <xdr:ext cx="534377" cy="259045"/>
    <xdr:sp macro="" textlink="">
      <xdr:nvSpPr>
        <xdr:cNvPr id="657" name="テキスト ボックス 656"/>
        <xdr:cNvSpPr txBox="1"/>
      </xdr:nvSpPr>
      <xdr:spPr>
        <a:xfrm>
          <a:off x="15214111" y="1312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58613</xdr:rowOff>
    </xdr:from>
    <xdr:to>
      <xdr:col>76</xdr:col>
      <xdr:colOff>165100</xdr:colOff>
      <xdr:row>78</xdr:row>
      <xdr:rowOff>160213</xdr:rowOff>
    </xdr:to>
    <xdr:sp macro="" textlink="">
      <xdr:nvSpPr>
        <xdr:cNvPr id="658" name="楕円 657"/>
        <xdr:cNvSpPr/>
      </xdr:nvSpPr>
      <xdr:spPr>
        <a:xfrm>
          <a:off x="14541500" y="134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5290</xdr:rowOff>
    </xdr:from>
    <xdr:ext cx="534377" cy="259045"/>
    <xdr:sp macro="" textlink="">
      <xdr:nvSpPr>
        <xdr:cNvPr id="659" name="テキスト ボックス 658"/>
        <xdr:cNvSpPr txBox="1"/>
      </xdr:nvSpPr>
      <xdr:spPr>
        <a:xfrm>
          <a:off x="14325111" y="132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23327</xdr:rowOff>
    </xdr:from>
    <xdr:to>
      <xdr:col>72</xdr:col>
      <xdr:colOff>38100</xdr:colOff>
      <xdr:row>79</xdr:row>
      <xdr:rowOff>124927</xdr:rowOff>
    </xdr:to>
    <xdr:sp macro="" textlink="">
      <xdr:nvSpPr>
        <xdr:cNvPr id="660" name="楕円 659"/>
        <xdr:cNvSpPr/>
      </xdr:nvSpPr>
      <xdr:spPr>
        <a:xfrm>
          <a:off x="13652500" y="135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116054</xdr:rowOff>
    </xdr:from>
    <xdr:ext cx="469744" cy="259045"/>
    <xdr:sp macro="" textlink="">
      <xdr:nvSpPr>
        <xdr:cNvPr id="661" name="テキスト ボックス 660"/>
        <xdr:cNvSpPr txBox="1"/>
      </xdr:nvSpPr>
      <xdr:spPr>
        <a:xfrm>
          <a:off x="13468428" y="1366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119608</xdr:rowOff>
    </xdr:from>
    <xdr:to>
      <xdr:col>67</xdr:col>
      <xdr:colOff>101600</xdr:colOff>
      <xdr:row>79</xdr:row>
      <xdr:rowOff>49758</xdr:rowOff>
    </xdr:to>
    <xdr:sp macro="" textlink="">
      <xdr:nvSpPr>
        <xdr:cNvPr id="662" name="楕円 661"/>
        <xdr:cNvSpPr/>
      </xdr:nvSpPr>
      <xdr:spPr>
        <a:xfrm>
          <a:off x="12763500" y="134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66285</xdr:rowOff>
    </xdr:from>
    <xdr:ext cx="534377" cy="259045"/>
    <xdr:sp macro="" textlink="">
      <xdr:nvSpPr>
        <xdr:cNvPr id="663" name="テキスト ボックス 662"/>
        <xdr:cNvSpPr txBox="1"/>
      </xdr:nvSpPr>
      <xdr:spPr>
        <a:xfrm>
          <a:off x="12547111" y="132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149298</xdr:rowOff>
    </xdr:from>
    <xdr:to>
      <xdr:col>85</xdr:col>
      <xdr:colOff>127000</xdr:colOff>
      <xdr:row>96</xdr:row>
      <xdr:rowOff>158398</xdr:rowOff>
    </xdr:to>
    <xdr:cxnSp macro="">
      <xdr:nvCxnSpPr>
        <xdr:cNvPr id="692" name="直線コネクタ 691"/>
        <xdr:cNvCxnSpPr/>
      </xdr:nvCxnSpPr>
      <xdr:spPr>
        <a:xfrm flipV="1">
          <a:off x="15481300" y="16608498"/>
          <a:ext cx="8382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158398</xdr:rowOff>
    </xdr:from>
    <xdr:to>
      <xdr:col>81</xdr:col>
      <xdr:colOff>50800</xdr:colOff>
      <xdr:row>96</xdr:row>
      <xdr:rowOff>163464</xdr:rowOff>
    </xdr:to>
    <xdr:cxnSp macro="">
      <xdr:nvCxnSpPr>
        <xdr:cNvPr id="695" name="直線コネクタ 694"/>
        <xdr:cNvCxnSpPr/>
      </xdr:nvCxnSpPr>
      <xdr:spPr>
        <a:xfrm flipV="1">
          <a:off x="14592300" y="16617598"/>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162770</xdr:rowOff>
    </xdr:from>
    <xdr:to>
      <xdr:col>76</xdr:col>
      <xdr:colOff>114300</xdr:colOff>
      <xdr:row>96</xdr:row>
      <xdr:rowOff>163464</xdr:rowOff>
    </xdr:to>
    <xdr:cxnSp macro="">
      <xdr:nvCxnSpPr>
        <xdr:cNvPr id="698" name="直線コネクタ 697"/>
        <xdr:cNvCxnSpPr/>
      </xdr:nvCxnSpPr>
      <xdr:spPr>
        <a:xfrm>
          <a:off x="13703300" y="16621970"/>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162770</xdr:rowOff>
    </xdr:from>
    <xdr:to>
      <xdr:col>71</xdr:col>
      <xdr:colOff>177800</xdr:colOff>
      <xdr:row>97</xdr:row>
      <xdr:rowOff>12336</xdr:rowOff>
    </xdr:to>
    <xdr:cxnSp macro="">
      <xdr:nvCxnSpPr>
        <xdr:cNvPr id="701" name="直線コネクタ 700"/>
        <xdr:cNvCxnSpPr/>
      </xdr:nvCxnSpPr>
      <xdr:spPr>
        <a:xfrm flipV="1">
          <a:off x="12814300" y="1662197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98498</xdr:rowOff>
    </xdr:from>
    <xdr:to>
      <xdr:col>85</xdr:col>
      <xdr:colOff>177800</xdr:colOff>
      <xdr:row>97</xdr:row>
      <xdr:rowOff>28648</xdr:rowOff>
    </xdr:to>
    <xdr:sp macro="" textlink="">
      <xdr:nvSpPr>
        <xdr:cNvPr id="711" name="楕円 710"/>
        <xdr:cNvSpPr/>
      </xdr:nvSpPr>
      <xdr:spPr>
        <a:xfrm>
          <a:off x="16268700" y="165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121375</xdr:rowOff>
    </xdr:from>
    <xdr:ext cx="599010" cy="259045"/>
    <xdr:sp macro="" textlink="">
      <xdr:nvSpPr>
        <xdr:cNvPr id="712" name="公債費該当値テキスト"/>
        <xdr:cNvSpPr txBox="1"/>
      </xdr:nvSpPr>
      <xdr:spPr>
        <a:xfrm>
          <a:off x="16370300" y="1640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107598</xdr:rowOff>
    </xdr:from>
    <xdr:to>
      <xdr:col>81</xdr:col>
      <xdr:colOff>101600</xdr:colOff>
      <xdr:row>97</xdr:row>
      <xdr:rowOff>37748</xdr:rowOff>
    </xdr:to>
    <xdr:sp macro="" textlink="">
      <xdr:nvSpPr>
        <xdr:cNvPr id="713" name="楕円 712"/>
        <xdr:cNvSpPr/>
      </xdr:nvSpPr>
      <xdr:spPr>
        <a:xfrm>
          <a:off x="15430500" y="165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54275</xdr:rowOff>
    </xdr:from>
    <xdr:ext cx="599010" cy="259045"/>
    <xdr:sp macro="" textlink="">
      <xdr:nvSpPr>
        <xdr:cNvPr id="714" name="テキスト ボックス 713"/>
        <xdr:cNvSpPr txBox="1"/>
      </xdr:nvSpPr>
      <xdr:spPr>
        <a:xfrm>
          <a:off x="15181795" y="1634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112664</xdr:rowOff>
    </xdr:from>
    <xdr:to>
      <xdr:col>76</xdr:col>
      <xdr:colOff>165100</xdr:colOff>
      <xdr:row>97</xdr:row>
      <xdr:rowOff>42814</xdr:rowOff>
    </xdr:to>
    <xdr:sp macro="" textlink="">
      <xdr:nvSpPr>
        <xdr:cNvPr id="715" name="楕円 714"/>
        <xdr:cNvSpPr/>
      </xdr:nvSpPr>
      <xdr:spPr>
        <a:xfrm>
          <a:off x="14541500" y="1657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59341</xdr:rowOff>
    </xdr:from>
    <xdr:ext cx="599010" cy="259045"/>
    <xdr:sp macro="" textlink="">
      <xdr:nvSpPr>
        <xdr:cNvPr id="716" name="テキスト ボックス 715"/>
        <xdr:cNvSpPr txBox="1"/>
      </xdr:nvSpPr>
      <xdr:spPr>
        <a:xfrm>
          <a:off x="14292795" y="1634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111970</xdr:rowOff>
    </xdr:from>
    <xdr:to>
      <xdr:col>72</xdr:col>
      <xdr:colOff>38100</xdr:colOff>
      <xdr:row>97</xdr:row>
      <xdr:rowOff>42120</xdr:rowOff>
    </xdr:to>
    <xdr:sp macro="" textlink="">
      <xdr:nvSpPr>
        <xdr:cNvPr id="717" name="楕円 716"/>
        <xdr:cNvSpPr/>
      </xdr:nvSpPr>
      <xdr:spPr>
        <a:xfrm>
          <a:off x="13652500" y="165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58647</xdr:rowOff>
    </xdr:from>
    <xdr:ext cx="599010" cy="259045"/>
    <xdr:sp macro="" textlink="">
      <xdr:nvSpPr>
        <xdr:cNvPr id="718" name="テキスト ボックス 717"/>
        <xdr:cNvSpPr txBox="1"/>
      </xdr:nvSpPr>
      <xdr:spPr>
        <a:xfrm>
          <a:off x="13403795" y="163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132986</xdr:rowOff>
    </xdr:from>
    <xdr:to>
      <xdr:col>67</xdr:col>
      <xdr:colOff>101600</xdr:colOff>
      <xdr:row>97</xdr:row>
      <xdr:rowOff>63136</xdr:rowOff>
    </xdr:to>
    <xdr:sp macro="" textlink="">
      <xdr:nvSpPr>
        <xdr:cNvPr id="719" name="楕円 718"/>
        <xdr:cNvSpPr/>
      </xdr:nvSpPr>
      <xdr:spPr>
        <a:xfrm>
          <a:off x="12763500" y="165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79663</xdr:rowOff>
    </xdr:from>
    <xdr:ext cx="599010" cy="259045"/>
    <xdr:sp macro="" textlink="">
      <xdr:nvSpPr>
        <xdr:cNvPr id="720" name="テキスト ボックス 719"/>
        <xdr:cNvSpPr txBox="1"/>
      </xdr:nvSpPr>
      <xdr:spPr>
        <a:xfrm>
          <a:off x="12514795" y="1636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３０２，４０９円と類似団体平均を大きく上回っている。これは本村が森林資源を活かした林業の６次産業化による村づくりを推進していることによる。それ以外に土木費は、住民一人当たり２９８，５５１円となっており、類似団体平均を上回っている。これは本村が、広い面積を持つため、道路などの施設の維持管理に経費が嵩むことによる。公債費においても増加が進んでいることから、今後の適正な歳出を心がけていきたい。</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以降財政調整基金の取り崩しによる財政運営が続いており、近年度は取り崩しを回避したが、基金の減少傾向は続いている。また、実質単年度収支は６年連続マイナスとなっており、自主財源が乏しく歳入の大幅な改善は見込めないことから、事業見直しなど歳出の削減を進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るため赤字額は計上されていない。しかしながら簡易水道事業特別会計などは、一般会計からの繰出金により黒字となっているものであり、各会計において事業や料金体制の見直しなども含めた検討が必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6671092</v>
      </c>
      <c r="BO4" s="426"/>
      <c r="BP4" s="426"/>
      <c r="BQ4" s="426"/>
      <c r="BR4" s="426"/>
      <c r="BS4" s="426"/>
      <c r="BT4" s="426"/>
      <c r="BU4" s="427"/>
      <c r="BV4" s="425">
        <v>6209747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v>
      </c>
      <c r="CU4" s="610"/>
      <c r="CV4" s="610"/>
      <c r="CW4" s="610"/>
      <c r="CX4" s="610"/>
      <c r="CY4" s="610"/>
      <c r="CZ4" s="610"/>
      <c r="DA4" s="611"/>
      <c r="DB4" s="609">
        <v>2.4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6483371</v>
      </c>
      <c r="BO5" s="431"/>
      <c r="BP5" s="431"/>
      <c r="BQ5" s="431"/>
      <c r="BR5" s="431"/>
      <c r="BS5" s="431"/>
      <c r="BT5" s="431"/>
      <c r="BU5" s="432"/>
      <c r="BV5" s="430">
        <v>6067134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88.2</v>
      </c>
      <c r="CU5" s="401"/>
      <c r="CV5" s="401"/>
      <c r="CW5" s="401"/>
      <c r="CX5" s="401"/>
      <c r="CY5" s="401"/>
      <c r="CZ5" s="401"/>
      <c r="DA5" s="402"/>
      <c r="DB5" s="400">
        <v>97.1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187721</v>
      </c>
      <c r="BO6" s="431"/>
      <c r="BP6" s="431"/>
      <c r="BQ6" s="431"/>
      <c r="BR6" s="431"/>
      <c r="BS6" s="431"/>
      <c r="BT6" s="431"/>
      <c r="BU6" s="432"/>
      <c r="BV6" s="430">
        <v>142613</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90.6</v>
      </c>
      <c r="CU6" s="584"/>
      <c r="CV6" s="584"/>
      <c r="CW6" s="584"/>
      <c r="CX6" s="584"/>
      <c r="CY6" s="584"/>
      <c r="CZ6" s="584"/>
      <c r="DA6" s="585"/>
      <c r="DB6" s="583">
        <v>99.9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121578</v>
      </c>
      <c r="BO7" s="431"/>
      <c r="BP7" s="431"/>
      <c r="BQ7" s="431"/>
      <c r="BR7" s="431"/>
      <c r="BS7" s="431"/>
      <c r="BT7" s="431"/>
      <c r="BU7" s="432"/>
      <c r="BV7" s="430">
        <v>66112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3384678</v>
      </c>
      <c r="CU7" s="431"/>
      <c r="CV7" s="431"/>
      <c r="CW7" s="431"/>
      <c r="CX7" s="431"/>
      <c r="CY7" s="431"/>
      <c r="CZ7" s="431"/>
      <c r="DA7" s="432"/>
      <c r="DB7" s="430">
        <v>3227215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66143</v>
      </c>
      <c r="BO8" s="431"/>
      <c r="BP8" s="431"/>
      <c r="BQ8" s="431"/>
      <c r="BR8" s="431"/>
      <c r="BS8" s="431"/>
      <c r="BT8" s="431"/>
      <c r="BU8" s="432"/>
      <c r="BV8" s="430">
        <v>76501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0.24</v>
      </c>
      <c r="CU8" s="544"/>
      <c r="CV8" s="544"/>
      <c r="CW8" s="544"/>
      <c r="CX8" s="544"/>
      <c r="CY8" s="544"/>
      <c r="CZ8" s="544"/>
      <c r="DA8" s="545"/>
      <c r="DB8" s="543">
        <v>0.23</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3061</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102</v>
      </c>
      <c r="AV9" s="488"/>
      <c r="AW9" s="488"/>
      <c r="AX9" s="488"/>
      <c r="AY9" s="410" t="s">
        <v>116</v>
      </c>
      <c r="AZ9" s="411"/>
      <c r="BA9" s="411"/>
      <c r="BB9" s="411"/>
      <c r="BC9" s="411"/>
      <c r="BD9" s="411"/>
      <c r="BE9" s="411"/>
      <c r="BF9" s="411"/>
      <c r="BG9" s="411"/>
      <c r="BH9" s="411"/>
      <c r="BI9" s="411"/>
      <c r="BJ9" s="411"/>
      <c r="BK9" s="411"/>
      <c r="BL9" s="411"/>
      <c r="BM9" s="412"/>
      <c r="BN9" s="430">
        <v>-10358</v>
      </c>
      <c r="BO9" s="431"/>
      <c r="BP9" s="431"/>
      <c r="BQ9" s="431"/>
      <c r="BR9" s="431"/>
      <c r="BS9" s="431"/>
      <c r="BT9" s="431"/>
      <c r="BU9" s="432"/>
      <c r="BV9" s="430">
        <v>-28538</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16.8</v>
      </c>
      <c r="CU9" s="401"/>
      <c r="CV9" s="401"/>
      <c r="CW9" s="401"/>
      <c r="CX9" s="401"/>
      <c r="CY9" s="401"/>
      <c r="CZ9" s="401"/>
      <c r="DA9" s="402"/>
      <c r="DB9" s="400">
        <v>16.600000000000001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3508</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109</v>
      </c>
      <c r="AV10" s="488"/>
      <c r="AW10" s="488"/>
      <c r="AX10" s="488"/>
      <c r="AY10" s="410" t="s">
        <v>120</v>
      </c>
      <c r="AZ10" s="411"/>
      <c r="BA10" s="411"/>
      <c r="BB10" s="411"/>
      <c r="BC10" s="411"/>
      <c r="BD10" s="411"/>
      <c r="BE10" s="411"/>
      <c r="BF10" s="411"/>
      <c r="BG10" s="411"/>
      <c r="BH10" s="411"/>
      <c r="BI10" s="411"/>
      <c r="BJ10" s="411"/>
      <c r="BK10" s="411"/>
      <c r="BL10" s="411"/>
      <c r="BM10" s="412"/>
      <c r="BN10" s="430">
        <v>634</v>
      </c>
      <c r="BO10" s="431"/>
      <c r="BP10" s="431"/>
      <c r="BQ10" s="431"/>
      <c r="BR10" s="431"/>
      <c r="BS10" s="431"/>
      <c r="BT10" s="431"/>
      <c r="BU10" s="432"/>
      <c r="BV10" s="430">
        <v>928</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109</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3155</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200000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3136</v>
      </c>
      <c r="S13" s="534"/>
      <c r="T13" s="534"/>
      <c r="U13" s="534"/>
      <c r="V13" s="535"/>
      <c r="W13" s="521" t="s">
        <v>139</v>
      </c>
      <c r="X13" s="443"/>
      <c r="Y13" s="443"/>
      <c r="Z13" s="443"/>
      <c r="AA13" s="443"/>
      <c r="AB13" s="444"/>
      <c r="AC13" s="406">
        <v>105</v>
      </c>
      <c r="AD13" s="407"/>
      <c r="AE13" s="407"/>
      <c r="AF13" s="407"/>
      <c r="AG13" s="408"/>
      <c r="AH13" s="406">
        <v>169</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-9724</v>
      </c>
      <c r="BO13" s="431"/>
      <c r="BP13" s="431"/>
      <c r="BQ13" s="431"/>
      <c r="BR13" s="431"/>
      <c r="BS13" s="431"/>
      <c r="BT13" s="431"/>
      <c r="BU13" s="432"/>
      <c r="BV13" s="430">
        <v>-227610</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8</v>
      </c>
      <c r="CU13" s="401"/>
      <c r="CV13" s="401"/>
      <c r="CW13" s="401"/>
      <c r="CX13" s="401"/>
      <c r="CY13" s="401"/>
      <c r="CZ13" s="401"/>
      <c r="DA13" s="402"/>
      <c r="DB13" s="400">
        <v>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3224</v>
      </c>
      <c r="S14" s="534"/>
      <c r="T14" s="534"/>
      <c r="U14" s="534"/>
      <c r="V14" s="535"/>
      <c r="W14" s="536"/>
      <c r="X14" s="446"/>
      <c r="Y14" s="446"/>
      <c r="Z14" s="446"/>
      <c r="AA14" s="446"/>
      <c r="AB14" s="447"/>
      <c r="AC14" s="526">
        <v>7.5</v>
      </c>
      <c r="AD14" s="527"/>
      <c r="AE14" s="527"/>
      <c r="AF14" s="527"/>
      <c r="AG14" s="528"/>
      <c r="AH14" s="526">
        <v>10</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v>2.7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3209</v>
      </c>
      <c r="S15" s="534"/>
      <c r="T15" s="534"/>
      <c r="U15" s="534"/>
      <c r="V15" s="535"/>
      <c r="W15" s="521" t="s">
        <v>146</v>
      </c>
      <c r="X15" s="443"/>
      <c r="Y15" s="443"/>
      <c r="Z15" s="443"/>
      <c r="AA15" s="443"/>
      <c r="AB15" s="444"/>
      <c r="AC15" s="406">
        <v>298</v>
      </c>
      <c r="AD15" s="407"/>
      <c r="AE15" s="407"/>
      <c r="AF15" s="407"/>
      <c r="AG15" s="408"/>
      <c r="AH15" s="406">
        <v>412</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737110</v>
      </c>
      <c r="BO15" s="426"/>
      <c r="BP15" s="426"/>
      <c r="BQ15" s="426"/>
      <c r="BR15" s="426"/>
      <c r="BS15" s="426"/>
      <c r="BT15" s="426"/>
      <c r="BU15" s="427"/>
      <c r="BV15" s="425">
        <v>716876</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21.2</v>
      </c>
      <c r="AD16" s="527"/>
      <c r="AE16" s="527"/>
      <c r="AF16" s="527"/>
      <c r="AG16" s="528"/>
      <c r="AH16" s="526">
        <v>24.4</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3118011</v>
      </c>
      <c r="BO16" s="431"/>
      <c r="BP16" s="431"/>
      <c r="BQ16" s="431"/>
      <c r="BR16" s="431"/>
      <c r="BS16" s="431"/>
      <c r="BT16" s="431"/>
      <c r="BU16" s="432"/>
      <c r="BV16" s="430">
        <v>2951735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1005</v>
      </c>
      <c r="AD17" s="407"/>
      <c r="AE17" s="407"/>
      <c r="AF17" s="407"/>
      <c r="AG17" s="408"/>
      <c r="AH17" s="406">
        <v>1107</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915273</v>
      </c>
      <c r="BO17" s="431"/>
      <c r="BP17" s="431"/>
      <c r="BQ17" s="431"/>
      <c r="BR17" s="431"/>
      <c r="BS17" s="431"/>
      <c r="BT17" s="431"/>
      <c r="BU17" s="432"/>
      <c r="BV17" s="430">
        <v>904174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672.38</v>
      </c>
      <c r="M18" s="495"/>
      <c r="N18" s="495"/>
      <c r="O18" s="495"/>
      <c r="P18" s="495"/>
      <c r="Q18" s="495"/>
      <c r="R18" s="496"/>
      <c r="S18" s="496"/>
      <c r="T18" s="496"/>
      <c r="U18" s="496"/>
      <c r="V18" s="497"/>
      <c r="W18" s="511"/>
      <c r="X18" s="512"/>
      <c r="Y18" s="512"/>
      <c r="Z18" s="512"/>
      <c r="AA18" s="512"/>
      <c r="AB18" s="522"/>
      <c r="AC18" s="394">
        <v>71.400000000000006</v>
      </c>
      <c r="AD18" s="395"/>
      <c r="AE18" s="395"/>
      <c r="AF18" s="395"/>
      <c r="AG18" s="498"/>
      <c r="AH18" s="394">
        <v>65.599999999999994</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3046092</v>
      </c>
      <c r="BO18" s="431"/>
      <c r="BP18" s="431"/>
      <c r="BQ18" s="431"/>
      <c r="BR18" s="431"/>
      <c r="BS18" s="431"/>
      <c r="BT18" s="431"/>
      <c r="BU18" s="432"/>
      <c r="BV18" s="430">
        <v>3179454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4045343</v>
      </c>
      <c r="BO19" s="431"/>
      <c r="BP19" s="431"/>
      <c r="BQ19" s="431"/>
      <c r="BR19" s="431"/>
      <c r="BS19" s="431"/>
      <c r="BT19" s="431"/>
      <c r="BU19" s="432"/>
      <c r="BV19" s="430">
        <v>4076519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1410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6514546</v>
      </c>
      <c r="BO23" s="431"/>
      <c r="BP23" s="431"/>
      <c r="BQ23" s="431"/>
      <c r="BR23" s="431"/>
      <c r="BS23" s="431"/>
      <c r="BT23" s="431"/>
      <c r="BU23" s="432"/>
      <c r="BV23" s="430">
        <v>6637871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6750</v>
      </c>
      <c r="R24" s="407"/>
      <c r="S24" s="407"/>
      <c r="T24" s="407"/>
      <c r="U24" s="407"/>
      <c r="V24" s="408"/>
      <c r="W24" s="472"/>
      <c r="X24" s="463"/>
      <c r="Y24" s="464"/>
      <c r="Z24" s="403" t="s">
        <v>170</v>
      </c>
      <c r="AA24" s="404"/>
      <c r="AB24" s="404"/>
      <c r="AC24" s="404"/>
      <c r="AD24" s="404"/>
      <c r="AE24" s="404"/>
      <c r="AF24" s="404"/>
      <c r="AG24" s="405"/>
      <c r="AH24" s="406">
        <v>101</v>
      </c>
      <c r="AI24" s="407"/>
      <c r="AJ24" s="407"/>
      <c r="AK24" s="407"/>
      <c r="AL24" s="408"/>
      <c r="AM24" s="406">
        <v>275730</v>
      </c>
      <c r="AN24" s="407"/>
      <c r="AO24" s="407"/>
      <c r="AP24" s="407"/>
      <c r="AQ24" s="407"/>
      <c r="AR24" s="408"/>
      <c r="AS24" s="406">
        <v>2730</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6424846</v>
      </c>
      <c r="BO24" s="431"/>
      <c r="BP24" s="431"/>
      <c r="BQ24" s="431"/>
      <c r="BR24" s="431"/>
      <c r="BS24" s="431"/>
      <c r="BT24" s="431"/>
      <c r="BU24" s="432"/>
      <c r="BV24" s="430">
        <v>6637871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5900</v>
      </c>
      <c r="R25" s="407"/>
      <c r="S25" s="407"/>
      <c r="T25" s="407"/>
      <c r="U25" s="407"/>
      <c r="V25" s="408"/>
      <c r="W25" s="472"/>
      <c r="X25" s="463"/>
      <c r="Y25" s="464"/>
      <c r="Z25" s="403" t="s">
        <v>173</v>
      </c>
      <c r="AA25" s="404"/>
      <c r="AB25" s="404"/>
      <c r="AC25" s="404"/>
      <c r="AD25" s="404"/>
      <c r="AE25" s="404"/>
      <c r="AF25" s="404"/>
      <c r="AG25" s="405"/>
      <c r="AH25" s="406" t="s">
        <v>128</v>
      </c>
      <c r="AI25" s="407"/>
      <c r="AJ25" s="407"/>
      <c r="AK25" s="407"/>
      <c r="AL25" s="408"/>
      <c r="AM25" s="406" t="s">
        <v>174</v>
      </c>
      <c r="AN25" s="407"/>
      <c r="AO25" s="407"/>
      <c r="AP25" s="407"/>
      <c r="AQ25" s="407"/>
      <c r="AR25" s="408"/>
      <c r="AS25" s="406" t="s">
        <v>137</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661908</v>
      </c>
      <c r="BO25" s="426"/>
      <c r="BP25" s="426"/>
      <c r="BQ25" s="426"/>
      <c r="BR25" s="426"/>
      <c r="BS25" s="426"/>
      <c r="BT25" s="426"/>
      <c r="BU25" s="427"/>
      <c r="BV25" s="425">
        <v>839788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5400</v>
      </c>
      <c r="R26" s="407"/>
      <c r="S26" s="407"/>
      <c r="T26" s="407"/>
      <c r="U26" s="407"/>
      <c r="V26" s="408"/>
      <c r="W26" s="472"/>
      <c r="X26" s="463"/>
      <c r="Y26" s="464"/>
      <c r="Z26" s="403" t="s">
        <v>177</v>
      </c>
      <c r="AA26" s="485"/>
      <c r="AB26" s="485"/>
      <c r="AC26" s="485"/>
      <c r="AD26" s="485"/>
      <c r="AE26" s="485"/>
      <c r="AF26" s="485"/>
      <c r="AG26" s="486"/>
      <c r="AH26" s="406">
        <v>11</v>
      </c>
      <c r="AI26" s="407"/>
      <c r="AJ26" s="407"/>
      <c r="AK26" s="407"/>
      <c r="AL26" s="408"/>
      <c r="AM26" s="406">
        <v>28798</v>
      </c>
      <c r="AN26" s="407"/>
      <c r="AO26" s="407"/>
      <c r="AP26" s="407"/>
      <c r="AQ26" s="407"/>
      <c r="AR26" s="408"/>
      <c r="AS26" s="406">
        <v>2618</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2800</v>
      </c>
      <c r="R27" s="407"/>
      <c r="S27" s="407"/>
      <c r="T27" s="407"/>
      <c r="U27" s="407"/>
      <c r="V27" s="408"/>
      <c r="W27" s="472"/>
      <c r="X27" s="463"/>
      <c r="Y27" s="464"/>
      <c r="Z27" s="403" t="s">
        <v>180</v>
      </c>
      <c r="AA27" s="404"/>
      <c r="AB27" s="404"/>
      <c r="AC27" s="404"/>
      <c r="AD27" s="404"/>
      <c r="AE27" s="404"/>
      <c r="AF27" s="404"/>
      <c r="AG27" s="405"/>
      <c r="AH27" s="406" t="s">
        <v>137</v>
      </c>
      <c r="AI27" s="407"/>
      <c r="AJ27" s="407"/>
      <c r="AK27" s="407"/>
      <c r="AL27" s="408"/>
      <c r="AM27" s="406" t="s">
        <v>137</v>
      </c>
      <c r="AN27" s="407"/>
      <c r="AO27" s="407"/>
      <c r="AP27" s="407"/>
      <c r="AQ27" s="407"/>
      <c r="AR27" s="408"/>
      <c r="AS27" s="406" t="s">
        <v>137</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84847</v>
      </c>
      <c r="BO27" s="434"/>
      <c r="BP27" s="434"/>
      <c r="BQ27" s="434"/>
      <c r="BR27" s="434"/>
      <c r="BS27" s="434"/>
      <c r="BT27" s="434"/>
      <c r="BU27" s="435"/>
      <c r="BV27" s="433">
        <v>84839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2350</v>
      </c>
      <c r="R28" s="407"/>
      <c r="S28" s="407"/>
      <c r="T28" s="407"/>
      <c r="U28" s="407"/>
      <c r="V28" s="408"/>
      <c r="W28" s="472"/>
      <c r="X28" s="463"/>
      <c r="Y28" s="464"/>
      <c r="Z28" s="403" t="s">
        <v>183</v>
      </c>
      <c r="AA28" s="404"/>
      <c r="AB28" s="404"/>
      <c r="AC28" s="404"/>
      <c r="AD28" s="404"/>
      <c r="AE28" s="404"/>
      <c r="AF28" s="404"/>
      <c r="AG28" s="405"/>
      <c r="AH28" s="406" t="s">
        <v>128</v>
      </c>
      <c r="AI28" s="407"/>
      <c r="AJ28" s="407"/>
      <c r="AK28" s="407"/>
      <c r="AL28" s="408"/>
      <c r="AM28" s="406" t="s">
        <v>137</v>
      </c>
      <c r="AN28" s="407"/>
      <c r="AO28" s="407"/>
      <c r="AP28" s="407"/>
      <c r="AQ28" s="407"/>
      <c r="AR28" s="408"/>
      <c r="AS28" s="406" t="s">
        <v>127</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1375446</v>
      </c>
      <c r="BO28" s="426"/>
      <c r="BP28" s="426"/>
      <c r="BQ28" s="426"/>
      <c r="BR28" s="426"/>
      <c r="BS28" s="426"/>
      <c r="BT28" s="426"/>
      <c r="BU28" s="427"/>
      <c r="BV28" s="425">
        <v>1374812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7</v>
      </c>
      <c r="M29" s="407"/>
      <c r="N29" s="407"/>
      <c r="O29" s="407"/>
      <c r="P29" s="408"/>
      <c r="Q29" s="406">
        <v>2150</v>
      </c>
      <c r="R29" s="407"/>
      <c r="S29" s="407"/>
      <c r="T29" s="407"/>
      <c r="U29" s="407"/>
      <c r="V29" s="408"/>
      <c r="W29" s="473"/>
      <c r="X29" s="474"/>
      <c r="Y29" s="475"/>
      <c r="Z29" s="403" t="s">
        <v>186</v>
      </c>
      <c r="AA29" s="404"/>
      <c r="AB29" s="404"/>
      <c r="AC29" s="404"/>
      <c r="AD29" s="404"/>
      <c r="AE29" s="404"/>
      <c r="AF29" s="404"/>
      <c r="AG29" s="405"/>
      <c r="AH29" s="406">
        <v>101</v>
      </c>
      <c r="AI29" s="407"/>
      <c r="AJ29" s="407"/>
      <c r="AK29" s="407"/>
      <c r="AL29" s="408"/>
      <c r="AM29" s="406">
        <v>275730</v>
      </c>
      <c r="AN29" s="407"/>
      <c r="AO29" s="407"/>
      <c r="AP29" s="407"/>
      <c r="AQ29" s="407"/>
      <c r="AR29" s="408"/>
      <c r="AS29" s="406">
        <v>2730</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655258</v>
      </c>
      <c r="BO29" s="431"/>
      <c r="BP29" s="431"/>
      <c r="BQ29" s="431"/>
      <c r="BR29" s="431"/>
      <c r="BS29" s="431"/>
      <c r="BT29" s="431"/>
      <c r="BU29" s="432"/>
      <c r="BV29" s="430">
        <v>654938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91.2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3665614</v>
      </c>
      <c r="BO30" s="434"/>
      <c r="BP30" s="434"/>
      <c r="BQ30" s="434"/>
      <c r="BR30" s="434"/>
      <c r="BS30" s="434"/>
      <c r="BT30" s="434"/>
      <c r="BU30" s="435"/>
      <c r="BV30" s="433">
        <v>3713113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奈良県市町村総合事務組合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貯木場等維持管理事業特別会計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IF('各会計、関係団体の財政状況及び健全化判断比率'!B33="","",'各会計、関係団体の財政状況及び健全化判断比率'!B33)</f>
        <v>十津川温泉事業特別会計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奈良広域水質検査センター組合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国民健康保険診療所事業特別会計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9</v>
      </c>
      <c r="BF36" s="389"/>
      <c r="BG36" s="388" t="str">
        <f>IF('各会計、関係団体の財政状況及び健全化判断比率'!B34="","",'各会計、関係団体の財政状況及び健全化判断比率'!B34)</f>
        <v>湯泉地温泉事業特別会計</v>
      </c>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奈良県後期高齢者医療広域連合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介護保険事業特別会計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奈良県広域消防組合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南和広域医療企業団</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J2dyngtX9nKdyPJYXAuxhhEvd2TROkkBZ3NmDiqI2e5awv+4Ux/tbb+U4VZYW8Dhp2rekLM/6/kkdUHML7Zlfw==" saltValue="IIhPOTsoO3Pn1Epibw2t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564</v>
      </c>
      <c r="D34" s="1212"/>
      <c r="E34" s="1213"/>
      <c r="F34" s="32">
        <v>2.16</v>
      </c>
      <c r="G34" s="33">
        <v>5.58</v>
      </c>
      <c r="H34" s="33">
        <v>3.26</v>
      </c>
      <c r="I34" s="33">
        <v>2.37</v>
      </c>
      <c r="J34" s="34">
        <v>1.95</v>
      </c>
      <c r="K34" s="22"/>
      <c r="L34" s="22"/>
      <c r="M34" s="22"/>
      <c r="N34" s="22"/>
      <c r="O34" s="22"/>
      <c r="P34" s="22"/>
    </row>
    <row r="35" spans="1:16" ht="39" customHeight="1" x14ac:dyDescent="0.15">
      <c r="A35" s="22"/>
      <c r="B35" s="35"/>
      <c r="C35" s="1206" t="s">
        <v>565</v>
      </c>
      <c r="D35" s="1207"/>
      <c r="E35" s="1208"/>
      <c r="F35" s="36">
        <v>0.03</v>
      </c>
      <c r="G35" s="37">
        <v>0</v>
      </c>
      <c r="H35" s="37">
        <v>0</v>
      </c>
      <c r="I35" s="37">
        <v>0.04</v>
      </c>
      <c r="J35" s="38">
        <v>0.18</v>
      </c>
      <c r="K35" s="22"/>
      <c r="L35" s="22"/>
      <c r="M35" s="22"/>
      <c r="N35" s="22"/>
      <c r="O35" s="22"/>
      <c r="P35" s="22"/>
    </row>
    <row r="36" spans="1:16" ht="39" customHeight="1" x14ac:dyDescent="0.15">
      <c r="A36" s="22"/>
      <c r="B36" s="35"/>
      <c r="C36" s="1206" t="s">
        <v>566</v>
      </c>
      <c r="D36" s="1207"/>
      <c r="E36" s="1208"/>
      <c r="F36" s="36">
        <v>0.01</v>
      </c>
      <c r="G36" s="37">
        <v>0.54</v>
      </c>
      <c r="H36" s="37">
        <v>0.24</v>
      </c>
      <c r="I36" s="37">
        <v>0.03</v>
      </c>
      <c r="J36" s="38">
        <v>0.03</v>
      </c>
      <c r="K36" s="22"/>
      <c r="L36" s="22"/>
      <c r="M36" s="22"/>
      <c r="N36" s="22"/>
      <c r="O36" s="22"/>
      <c r="P36" s="22"/>
    </row>
    <row r="37" spans="1:16" ht="39" customHeight="1" x14ac:dyDescent="0.15">
      <c r="A37" s="22"/>
      <c r="B37" s="35"/>
      <c r="C37" s="1206" t="s">
        <v>567</v>
      </c>
      <c r="D37" s="1207"/>
      <c r="E37" s="1208"/>
      <c r="F37" s="36">
        <v>0</v>
      </c>
      <c r="G37" s="37">
        <v>0.05</v>
      </c>
      <c r="H37" s="37">
        <v>7.0000000000000007E-2</v>
      </c>
      <c r="I37" s="37">
        <v>0</v>
      </c>
      <c r="J37" s="38">
        <v>0.01</v>
      </c>
      <c r="K37" s="22"/>
      <c r="L37" s="22"/>
      <c r="M37" s="22"/>
      <c r="N37" s="22"/>
      <c r="O37" s="22"/>
      <c r="P37" s="22"/>
    </row>
    <row r="38" spans="1:16" ht="39" customHeight="1" x14ac:dyDescent="0.15">
      <c r="A38" s="22"/>
      <c r="B38" s="35"/>
      <c r="C38" s="1206" t="s">
        <v>568</v>
      </c>
      <c r="D38" s="1207"/>
      <c r="E38" s="1208"/>
      <c r="F38" s="36">
        <v>0</v>
      </c>
      <c r="G38" s="37">
        <v>0</v>
      </c>
      <c r="H38" s="37">
        <v>0</v>
      </c>
      <c r="I38" s="37">
        <v>0</v>
      </c>
      <c r="J38" s="38">
        <v>0</v>
      </c>
      <c r="K38" s="22"/>
      <c r="L38" s="22"/>
      <c r="M38" s="22"/>
      <c r="N38" s="22"/>
      <c r="O38" s="22"/>
      <c r="P38" s="22"/>
    </row>
    <row r="39" spans="1:16" ht="39" customHeight="1" x14ac:dyDescent="0.15">
      <c r="A39" s="22"/>
      <c r="B39" s="35"/>
      <c r="C39" s="1206" t="s">
        <v>569</v>
      </c>
      <c r="D39" s="1207"/>
      <c r="E39" s="1208"/>
      <c r="F39" s="36">
        <v>1.22</v>
      </c>
      <c r="G39" s="37">
        <v>0.64</v>
      </c>
      <c r="H39" s="37">
        <v>0</v>
      </c>
      <c r="I39" s="37">
        <v>0</v>
      </c>
      <c r="J39" s="38">
        <v>0</v>
      </c>
      <c r="K39" s="22"/>
      <c r="L39" s="22"/>
      <c r="M39" s="22"/>
      <c r="N39" s="22"/>
      <c r="O39" s="22"/>
      <c r="P39" s="22"/>
    </row>
    <row r="40" spans="1:16" ht="39" customHeight="1" x14ac:dyDescent="0.15">
      <c r="A40" s="22"/>
      <c r="B40" s="35"/>
      <c r="C40" s="1206" t="s">
        <v>570</v>
      </c>
      <c r="D40" s="1207"/>
      <c r="E40" s="1208"/>
      <c r="F40" s="36">
        <v>0</v>
      </c>
      <c r="G40" s="37">
        <v>0</v>
      </c>
      <c r="H40" s="37">
        <v>0</v>
      </c>
      <c r="I40" s="37">
        <v>0</v>
      </c>
      <c r="J40" s="38">
        <v>0</v>
      </c>
      <c r="K40" s="22"/>
      <c r="L40" s="22"/>
      <c r="M40" s="22"/>
      <c r="N40" s="22"/>
      <c r="O40" s="22"/>
      <c r="P40" s="22"/>
    </row>
    <row r="41" spans="1:16" ht="39" customHeight="1" x14ac:dyDescent="0.15">
      <c r="A41" s="22"/>
      <c r="B41" s="35"/>
      <c r="C41" s="1206" t="s">
        <v>571</v>
      </c>
      <c r="D41" s="1207"/>
      <c r="E41" s="1208"/>
      <c r="F41" s="36">
        <v>0.22</v>
      </c>
      <c r="G41" s="37">
        <v>0.03</v>
      </c>
      <c r="H41" s="37">
        <v>0.23</v>
      </c>
      <c r="I41" s="37">
        <v>0.05</v>
      </c>
      <c r="J41" s="38">
        <v>0</v>
      </c>
      <c r="K41" s="22"/>
      <c r="L41" s="22"/>
      <c r="M41" s="22"/>
      <c r="N41" s="22"/>
      <c r="O41" s="22"/>
      <c r="P41" s="22"/>
    </row>
    <row r="42" spans="1:16" ht="39" customHeight="1" x14ac:dyDescent="0.15">
      <c r="A42" s="22"/>
      <c r="B42" s="39"/>
      <c r="C42" s="1206" t="s">
        <v>572</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573</v>
      </c>
      <c r="D43" s="1210"/>
      <c r="E43" s="1211"/>
      <c r="F43" s="41">
        <v>0</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9IcFTatjsH8bszD4Y/IPHyu+wfypsLBIM7uMyBmS4Nh8qsW2G3vhd1HpNNVfWN9c85Zy/2W81m7CTkIooRAjw==" saltValue="NSL01JbzzK/g5/3j11LY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687</v>
      </c>
      <c r="L45" s="60">
        <v>701</v>
      </c>
      <c r="M45" s="60">
        <v>686</v>
      </c>
      <c r="N45" s="60">
        <v>678</v>
      </c>
      <c r="O45" s="61">
        <v>678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34"/>
      <c r="C48" s="1235"/>
      <c r="D48" s="62"/>
      <c r="E48" s="1216" t="s">
        <v>15</v>
      </c>
      <c r="F48" s="1216"/>
      <c r="G48" s="1216"/>
      <c r="H48" s="1216"/>
      <c r="I48" s="1216"/>
      <c r="J48" s="1217"/>
      <c r="K48" s="63">
        <v>99</v>
      </c>
      <c r="L48" s="64">
        <v>91</v>
      </c>
      <c r="M48" s="64">
        <v>114</v>
      </c>
      <c r="N48" s="64">
        <v>124</v>
      </c>
      <c r="O48" s="65">
        <v>141</v>
      </c>
      <c r="P48" s="48"/>
      <c r="Q48" s="48"/>
      <c r="R48" s="48"/>
      <c r="S48" s="48"/>
      <c r="T48" s="48"/>
      <c r="U48" s="48"/>
    </row>
    <row r="49" spans="1:21" ht="30.75" customHeight="1" x14ac:dyDescent="0.15">
      <c r="A49" s="48"/>
      <c r="B49" s="1234"/>
      <c r="C49" s="1235"/>
      <c r="D49" s="62"/>
      <c r="E49" s="1216" t="s">
        <v>16</v>
      </c>
      <c r="F49" s="1216"/>
      <c r="G49" s="1216"/>
      <c r="H49" s="1216"/>
      <c r="I49" s="1216"/>
      <c r="J49" s="1217"/>
      <c r="K49" s="63">
        <v>1</v>
      </c>
      <c r="L49" s="64">
        <v>19</v>
      </c>
      <c r="M49" s="64">
        <v>27</v>
      </c>
      <c r="N49" s="64">
        <v>28</v>
      </c>
      <c r="O49" s="65">
        <v>30</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512</v>
      </c>
      <c r="L50" s="64" t="s">
        <v>512</v>
      </c>
      <c r="M50" s="64" t="s">
        <v>512</v>
      </c>
      <c r="N50" s="64" t="s">
        <v>512</v>
      </c>
      <c r="O50" s="65" t="s">
        <v>512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512</v>
      </c>
      <c r="L51" s="64" t="s">
        <v>512</v>
      </c>
      <c r="M51" s="64" t="s">
        <v>512</v>
      </c>
      <c r="N51" s="64" t="s">
        <v>512</v>
      </c>
      <c r="O51" s="65" t="s">
        <v>512</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595</v>
      </c>
      <c r="L52" s="64">
        <v>611</v>
      </c>
      <c r="M52" s="64">
        <v>617</v>
      </c>
      <c r="N52" s="64">
        <v>610</v>
      </c>
      <c r="O52" s="65">
        <v>639</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192</v>
      </c>
      <c r="L53" s="69">
        <v>200</v>
      </c>
      <c r="M53" s="69">
        <v>210</v>
      </c>
      <c r="N53" s="69">
        <v>220</v>
      </c>
      <c r="O53" s="70">
        <v>210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t9qTJdSYElLu8pJSkHlYipjs8hJnC7d8/Ef8YMsKy3ndyyS/TrV4Am5STp8meAjtPjOgtRvzdYsNZ9Ww8vTgg==" saltValue="Q40mP56u3I0614piHNCn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5" sqref="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2" t="s">
        <v>30</v>
      </c>
      <c r="C41" s="1253"/>
      <c r="D41" s="102"/>
      <c r="E41" s="1254" t="s">
        <v>31</v>
      </c>
      <c r="F41" s="1254"/>
      <c r="G41" s="1254"/>
      <c r="H41" s="1255"/>
      <c r="I41" s="103">
        <v>6959</v>
      </c>
      <c r="J41" s="104">
        <v>6835</v>
      </c>
      <c r="K41" s="104">
        <v>6736</v>
      </c>
      <c r="L41" s="104">
        <v>6638</v>
      </c>
      <c r="M41" s="105">
        <v>6515</v>
      </c>
    </row>
    <row r="42" spans="2:13" ht="27.75" customHeight="1" x14ac:dyDescent="0.15">
      <c r="B42" s="1242"/>
      <c r="C42" s="1243"/>
      <c r="D42" s="106"/>
      <c r="E42" s="1246" t="s">
        <v>32</v>
      </c>
      <c r="F42" s="1246"/>
      <c r="G42" s="1246"/>
      <c r="H42" s="1247"/>
      <c r="I42" s="107" t="s">
        <v>512</v>
      </c>
      <c r="J42" s="108" t="s">
        <v>512</v>
      </c>
      <c r="K42" s="108" t="s">
        <v>512</v>
      </c>
      <c r="L42" s="108" t="s">
        <v>512</v>
      </c>
      <c r="M42" s="109" t="s">
        <v>512</v>
      </c>
    </row>
    <row r="43" spans="2:13" ht="27.75" customHeight="1" x14ac:dyDescent="0.15">
      <c r="B43" s="1242"/>
      <c r="C43" s="1243"/>
      <c r="D43" s="106"/>
      <c r="E43" s="1246" t="s">
        <v>33</v>
      </c>
      <c r="F43" s="1246"/>
      <c r="G43" s="1246"/>
      <c r="H43" s="1247"/>
      <c r="I43" s="107">
        <v>1587</v>
      </c>
      <c r="J43" s="108">
        <v>1490</v>
      </c>
      <c r="K43" s="108">
        <v>1379</v>
      </c>
      <c r="L43" s="108">
        <v>1251</v>
      </c>
      <c r="M43" s="109">
        <v>1167</v>
      </c>
    </row>
    <row r="44" spans="2:13" ht="27.75" customHeight="1" x14ac:dyDescent="0.15">
      <c r="B44" s="1242"/>
      <c r="C44" s="1243"/>
      <c r="D44" s="106"/>
      <c r="E44" s="1246" t="s">
        <v>34</v>
      </c>
      <c r="F44" s="1246"/>
      <c r="G44" s="1246"/>
      <c r="H44" s="1247"/>
      <c r="I44" s="107">
        <v>409</v>
      </c>
      <c r="J44" s="108">
        <v>408</v>
      </c>
      <c r="K44" s="108">
        <v>397</v>
      </c>
      <c r="L44" s="108">
        <v>315</v>
      </c>
      <c r="M44" s="109">
        <v>273</v>
      </c>
    </row>
    <row r="45" spans="2:13" ht="27.75" customHeight="1" x14ac:dyDescent="0.15">
      <c r="B45" s="1242"/>
      <c r="C45" s="1243"/>
      <c r="D45" s="106"/>
      <c r="E45" s="1246" t="s">
        <v>35</v>
      </c>
      <c r="F45" s="1246"/>
      <c r="G45" s="1246"/>
      <c r="H45" s="1247"/>
      <c r="I45" s="107">
        <v>1296</v>
      </c>
      <c r="J45" s="108">
        <v>1219</v>
      </c>
      <c r="K45" s="108">
        <v>1156</v>
      </c>
      <c r="L45" s="108">
        <v>1118</v>
      </c>
      <c r="M45" s="109">
        <v>1066</v>
      </c>
    </row>
    <row r="46" spans="2:13" ht="27.75" customHeight="1" x14ac:dyDescent="0.15">
      <c r="B46" s="1242"/>
      <c r="C46" s="1243"/>
      <c r="D46" s="110"/>
      <c r="E46" s="1246" t="s">
        <v>36</v>
      </c>
      <c r="F46" s="1246"/>
      <c r="G46" s="1246"/>
      <c r="H46" s="1247"/>
      <c r="I46" s="107" t="s">
        <v>512</v>
      </c>
      <c r="J46" s="108" t="s">
        <v>512</v>
      </c>
      <c r="K46" s="108" t="s">
        <v>512</v>
      </c>
      <c r="L46" s="108" t="s">
        <v>512</v>
      </c>
      <c r="M46" s="109" t="s">
        <v>512</v>
      </c>
    </row>
    <row r="47" spans="2:13" ht="27.75" customHeight="1" x14ac:dyDescent="0.15">
      <c r="B47" s="1242"/>
      <c r="C47" s="1243"/>
      <c r="D47" s="111"/>
      <c r="E47" s="1256" t="s">
        <v>37</v>
      </c>
      <c r="F47" s="1257"/>
      <c r="G47" s="1257"/>
      <c r="H47" s="1258"/>
      <c r="I47" s="107" t="s">
        <v>512</v>
      </c>
      <c r="J47" s="108" t="s">
        <v>512</v>
      </c>
      <c r="K47" s="108" t="s">
        <v>512</v>
      </c>
      <c r="L47" s="108" t="s">
        <v>512</v>
      </c>
      <c r="M47" s="109" t="s">
        <v>512</v>
      </c>
    </row>
    <row r="48" spans="2:13" ht="27.75" customHeight="1" x14ac:dyDescent="0.15">
      <c r="B48" s="1242"/>
      <c r="C48" s="1243"/>
      <c r="D48" s="106"/>
      <c r="E48" s="1246" t="s">
        <v>38</v>
      </c>
      <c r="F48" s="1246"/>
      <c r="G48" s="1246"/>
      <c r="H48" s="1247"/>
      <c r="I48" s="107" t="s">
        <v>512</v>
      </c>
      <c r="J48" s="108" t="s">
        <v>512</v>
      </c>
      <c r="K48" s="108" t="s">
        <v>512</v>
      </c>
      <c r="L48" s="108" t="s">
        <v>512</v>
      </c>
      <c r="M48" s="109" t="s">
        <v>512</v>
      </c>
    </row>
    <row r="49" spans="2:13" ht="27.75" customHeight="1" x14ac:dyDescent="0.15">
      <c r="B49" s="1244"/>
      <c r="C49" s="1245"/>
      <c r="D49" s="106"/>
      <c r="E49" s="1246" t="s">
        <v>39</v>
      </c>
      <c r="F49" s="1246"/>
      <c r="G49" s="1246"/>
      <c r="H49" s="1247"/>
      <c r="I49" s="107" t="s">
        <v>512</v>
      </c>
      <c r="J49" s="108" t="s">
        <v>512</v>
      </c>
      <c r="K49" s="108" t="s">
        <v>512</v>
      </c>
      <c r="L49" s="108" t="s">
        <v>512</v>
      </c>
      <c r="M49" s="109" t="s">
        <v>512</v>
      </c>
    </row>
    <row r="50" spans="2:13" ht="27.75" customHeight="1" x14ac:dyDescent="0.15">
      <c r="B50" s="1240" t="s">
        <v>40</v>
      </c>
      <c r="C50" s="1241"/>
      <c r="D50" s="112"/>
      <c r="E50" s="1246" t="s">
        <v>41</v>
      </c>
      <c r="F50" s="1246"/>
      <c r="G50" s="1246"/>
      <c r="H50" s="1247"/>
      <c r="I50" s="107">
        <v>4063</v>
      </c>
      <c r="J50" s="108">
        <v>3610</v>
      </c>
      <c r="K50" s="108">
        <v>3554</v>
      </c>
      <c r="L50" s="108">
        <v>3310</v>
      </c>
      <c r="M50" s="109">
        <v>3299</v>
      </c>
    </row>
    <row r="51" spans="2:13" ht="27.75" customHeight="1" x14ac:dyDescent="0.15">
      <c r="B51" s="1242"/>
      <c r="C51" s="1243"/>
      <c r="D51" s="106"/>
      <c r="E51" s="1246" t="s">
        <v>42</v>
      </c>
      <c r="F51" s="1246"/>
      <c r="G51" s="1246"/>
      <c r="H51" s="1247"/>
      <c r="I51" s="107" t="s">
        <v>512</v>
      </c>
      <c r="J51" s="108" t="s">
        <v>512</v>
      </c>
      <c r="K51" s="108" t="s">
        <v>512</v>
      </c>
      <c r="L51" s="108" t="s">
        <v>512</v>
      </c>
      <c r="M51" s="109" t="s">
        <v>512</v>
      </c>
    </row>
    <row r="52" spans="2:13" ht="27.75" customHeight="1" x14ac:dyDescent="0.15">
      <c r="B52" s="1244"/>
      <c r="C52" s="1245"/>
      <c r="D52" s="106"/>
      <c r="E52" s="1246" t="s">
        <v>43</v>
      </c>
      <c r="F52" s="1246"/>
      <c r="G52" s="1246"/>
      <c r="H52" s="1247"/>
      <c r="I52" s="107">
        <v>5716</v>
      </c>
      <c r="J52" s="108">
        <v>5754</v>
      </c>
      <c r="K52" s="108">
        <v>5632</v>
      </c>
      <c r="L52" s="108">
        <v>5939</v>
      </c>
      <c r="M52" s="109">
        <v>5782</v>
      </c>
    </row>
    <row r="53" spans="2:13" ht="27.75" customHeight="1" thickBot="1" x14ac:dyDescent="0.2">
      <c r="B53" s="1248" t="s">
        <v>44</v>
      </c>
      <c r="C53" s="1249"/>
      <c r="D53" s="113"/>
      <c r="E53" s="1250" t="s">
        <v>45</v>
      </c>
      <c r="F53" s="1250"/>
      <c r="G53" s="1250"/>
      <c r="H53" s="1251"/>
      <c r="I53" s="114">
        <v>472</v>
      </c>
      <c r="J53" s="115">
        <v>587</v>
      </c>
      <c r="K53" s="115">
        <v>482</v>
      </c>
      <c r="L53" s="115">
        <v>71</v>
      </c>
      <c r="M53" s="116">
        <v>-60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OaZpuZMnCbnIYisONaxWDDjJmbph21XtPtA6NA4PHxSzjjiz7p9HT3nc2ycR9p+k+ByL4/mYQkqnGcmH+BYWA==" saltValue="sH443Pp/QJjvJGyFmy7Q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48</v>
      </c>
      <c r="D55" s="1267"/>
      <c r="E55" s="1268"/>
      <c r="F55" s="128">
        <v>1574</v>
      </c>
      <c r="G55" s="128">
        <v>1375</v>
      </c>
      <c r="H55" s="129">
        <v>1375</v>
      </c>
    </row>
    <row r="56" spans="2:8" ht="52.5" customHeight="1" x14ac:dyDescent="0.15">
      <c r="B56" s="130"/>
      <c r="C56" s="1269" t="s">
        <v>49</v>
      </c>
      <c r="D56" s="1269"/>
      <c r="E56" s="1270"/>
      <c r="F56" s="131">
        <v>733</v>
      </c>
      <c r="G56" s="131">
        <v>655</v>
      </c>
      <c r="H56" s="132">
        <v>655</v>
      </c>
    </row>
    <row r="57" spans="2:8" ht="53.25" customHeight="1" x14ac:dyDescent="0.15">
      <c r="B57" s="130"/>
      <c r="C57" s="1271" t="s">
        <v>50</v>
      </c>
      <c r="D57" s="1271"/>
      <c r="E57" s="1272"/>
      <c r="F57" s="133">
        <v>3736</v>
      </c>
      <c r="G57" s="133">
        <v>3713</v>
      </c>
      <c r="H57" s="134">
        <v>3666</v>
      </c>
    </row>
    <row r="58" spans="2:8" ht="45.75" customHeight="1" x14ac:dyDescent="0.15">
      <c r="B58" s="135"/>
      <c r="C58" s="1259" t="s">
        <v>596</v>
      </c>
      <c r="D58" s="1260"/>
      <c r="E58" s="1261"/>
      <c r="F58" s="136">
        <v>2269</v>
      </c>
      <c r="G58" s="136">
        <v>2218</v>
      </c>
      <c r="H58" s="137">
        <v>2152</v>
      </c>
    </row>
    <row r="59" spans="2:8" ht="45.75" customHeight="1" x14ac:dyDescent="0.15">
      <c r="B59" s="135"/>
      <c r="C59" s="1259" t="s">
        <v>597</v>
      </c>
      <c r="D59" s="1260"/>
      <c r="E59" s="1261"/>
      <c r="F59" s="136">
        <v>407</v>
      </c>
      <c r="G59" s="136">
        <v>467</v>
      </c>
      <c r="H59" s="137">
        <v>417</v>
      </c>
    </row>
    <row r="60" spans="2:8" ht="45.75" customHeight="1" x14ac:dyDescent="0.15">
      <c r="B60" s="135"/>
      <c r="C60" s="1259" t="s">
        <v>598</v>
      </c>
      <c r="D60" s="1260"/>
      <c r="E60" s="1261"/>
      <c r="F60" s="136">
        <v>329</v>
      </c>
      <c r="G60" s="136">
        <v>332</v>
      </c>
      <c r="H60" s="137">
        <v>336</v>
      </c>
    </row>
    <row r="61" spans="2:8" ht="45.75" customHeight="1" x14ac:dyDescent="0.15">
      <c r="B61" s="135"/>
      <c r="C61" s="1259" t="s">
        <v>599</v>
      </c>
      <c r="D61" s="1260"/>
      <c r="E61" s="1261"/>
      <c r="F61" s="136">
        <v>317</v>
      </c>
      <c r="G61" s="136">
        <v>326</v>
      </c>
      <c r="H61" s="137">
        <v>329</v>
      </c>
    </row>
    <row r="62" spans="2:8" ht="45.75" customHeight="1" thickBot="1" x14ac:dyDescent="0.2">
      <c r="B62" s="138"/>
      <c r="C62" s="1262" t="s">
        <v>600</v>
      </c>
      <c r="D62" s="1263"/>
      <c r="E62" s="1264"/>
      <c r="F62" s="139">
        <v>159</v>
      </c>
      <c r="G62" s="139">
        <v>159</v>
      </c>
      <c r="H62" s="140">
        <v>159</v>
      </c>
    </row>
    <row r="63" spans="2:8" ht="52.5" customHeight="1" thickBot="1" x14ac:dyDescent="0.2">
      <c r="B63" s="141"/>
      <c r="C63" s="1265" t="s">
        <v>51</v>
      </c>
      <c r="D63" s="1265"/>
      <c r="E63" s="1266"/>
      <c r="F63" s="142">
        <v>6043</v>
      </c>
      <c r="G63" s="142">
        <v>5743</v>
      </c>
      <c r="H63" s="143">
        <v>5696</v>
      </c>
    </row>
    <row r="64" spans="2:8" ht="15" customHeight="1" x14ac:dyDescent="0.15"/>
  </sheetData>
  <sheetProtection algorithmName="SHA-512" hashValue="POV/lb/ArUkhKwPI0m8ejUbWIXyMWOje40OAUFwJQrWSEAEz0ts4LbfVsvUyt1r0zkx6Nr5hY2TDjktLEBqDeQ==" saltValue="jdAswmwyLeXki0oP4kq4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988825</v>
      </c>
      <c r="E3" s="162"/>
      <c r="F3" s="163">
        <v>310300</v>
      </c>
      <c r="G3" s="164"/>
      <c r="H3" s="165"/>
    </row>
    <row r="4" spans="1:8" x14ac:dyDescent="0.15">
      <c r="A4" s="166"/>
      <c r="B4" s="167"/>
      <c r="C4" s="168"/>
      <c r="D4" s="169">
        <v>220544</v>
      </c>
      <c r="E4" s="170"/>
      <c r="F4" s="171">
        <v>157576</v>
      </c>
      <c r="G4" s="172"/>
      <c r="H4" s="173"/>
    </row>
    <row r="5" spans="1:8" x14ac:dyDescent="0.15">
      <c r="A5" s="154" t="s">
        <v>546</v>
      </c>
      <c r="B5" s="159"/>
      <c r="C5" s="160"/>
      <c r="D5" s="161">
        <v>515601</v>
      </c>
      <c r="E5" s="162"/>
      <c r="F5" s="163">
        <v>317319</v>
      </c>
      <c r="G5" s="164"/>
      <c r="H5" s="165"/>
    </row>
    <row r="6" spans="1:8" x14ac:dyDescent="0.15">
      <c r="A6" s="166"/>
      <c r="B6" s="167"/>
      <c r="C6" s="168"/>
      <c r="D6" s="169">
        <v>330810</v>
      </c>
      <c r="E6" s="170"/>
      <c r="F6" s="171">
        <v>164214</v>
      </c>
      <c r="G6" s="172"/>
      <c r="H6" s="173"/>
    </row>
    <row r="7" spans="1:8" x14ac:dyDescent="0.15">
      <c r="A7" s="154" t="s">
        <v>547</v>
      </c>
      <c r="B7" s="159"/>
      <c r="C7" s="160"/>
      <c r="D7" s="161">
        <v>482625</v>
      </c>
      <c r="E7" s="162"/>
      <c r="F7" s="163">
        <v>289738</v>
      </c>
      <c r="G7" s="164"/>
      <c r="H7" s="165"/>
    </row>
    <row r="8" spans="1:8" x14ac:dyDescent="0.15">
      <c r="A8" s="166"/>
      <c r="B8" s="167"/>
      <c r="C8" s="168"/>
      <c r="D8" s="169">
        <v>276377</v>
      </c>
      <c r="E8" s="170"/>
      <c r="F8" s="171">
        <v>156238</v>
      </c>
      <c r="G8" s="172"/>
      <c r="H8" s="173"/>
    </row>
    <row r="9" spans="1:8" x14ac:dyDescent="0.15">
      <c r="A9" s="154" t="s">
        <v>548</v>
      </c>
      <c r="B9" s="159"/>
      <c r="C9" s="160"/>
      <c r="D9" s="161">
        <v>467712</v>
      </c>
      <c r="E9" s="162"/>
      <c r="F9" s="163">
        <v>316937</v>
      </c>
      <c r="G9" s="164"/>
      <c r="H9" s="165"/>
    </row>
    <row r="10" spans="1:8" x14ac:dyDescent="0.15">
      <c r="A10" s="166"/>
      <c r="B10" s="167"/>
      <c r="C10" s="168"/>
      <c r="D10" s="169">
        <v>326510</v>
      </c>
      <c r="E10" s="170"/>
      <c r="F10" s="171">
        <v>199150</v>
      </c>
      <c r="G10" s="172"/>
      <c r="H10" s="173"/>
    </row>
    <row r="11" spans="1:8" x14ac:dyDescent="0.15">
      <c r="A11" s="154" t="s">
        <v>549</v>
      </c>
      <c r="B11" s="159"/>
      <c r="C11" s="160"/>
      <c r="D11" s="161">
        <v>563526</v>
      </c>
      <c r="E11" s="162"/>
      <c r="F11" s="163">
        <v>332350</v>
      </c>
      <c r="G11" s="164"/>
      <c r="H11" s="165"/>
    </row>
    <row r="12" spans="1:8" x14ac:dyDescent="0.15">
      <c r="A12" s="166"/>
      <c r="B12" s="167"/>
      <c r="C12" s="174"/>
      <c r="D12" s="169">
        <v>332482</v>
      </c>
      <c r="E12" s="170"/>
      <c r="F12" s="171">
        <v>200453</v>
      </c>
      <c r="G12" s="172"/>
      <c r="H12" s="173"/>
    </row>
    <row r="13" spans="1:8" x14ac:dyDescent="0.15">
      <c r="A13" s="154"/>
      <c r="B13" s="159"/>
      <c r="C13" s="175"/>
      <c r="D13" s="176">
        <v>603658</v>
      </c>
      <c r="E13" s="177"/>
      <c r="F13" s="178">
        <v>313329</v>
      </c>
      <c r="G13" s="179"/>
      <c r="H13" s="165"/>
    </row>
    <row r="14" spans="1:8" x14ac:dyDescent="0.15">
      <c r="A14" s="166"/>
      <c r="B14" s="167"/>
      <c r="C14" s="168"/>
      <c r="D14" s="169">
        <v>297345</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3.39</v>
      </c>
      <c r="C19" s="180">
        <f>ROUND(VALUE(SUBSTITUTE(実質収支比率等に係る経年分析!G$48,"▲","-")),2)</f>
        <v>6.23</v>
      </c>
      <c r="D19" s="180">
        <f>ROUND(VALUE(SUBSTITUTE(実質収支比率等に係る経年分析!H$48,"▲","-")),2)</f>
        <v>3.27</v>
      </c>
      <c r="E19" s="180">
        <f>ROUND(VALUE(SUBSTITUTE(実質収支比率等に係る経年分析!I$48,"▲","-")),2)</f>
        <v>2.37</v>
      </c>
      <c r="F19" s="180">
        <f>ROUND(VALUE(SUBSTITUTE(実質収支比率等に係る経年分析!J$48,"▲","-")),2)</f>
        <v>1.95</v>
      </c>
    </row>
    <row r="20" spans="1:11" x14ac:dyDescent="0.15">
      <c r="A20" s="180" t="s">
        <v>55</v>
      </c>
      <c r="B20" s="180">
        <f>ROUND(VALUE(SUBSTITUTE(実質収支比率等に係る経年分析!F$47,"▲","-")),2)</f>
        <v>59.26</v>
      </c>
      <c r="C20" s="180">
        <f>ROUND(VALUE(SUBSTITUTE(実質収支比率等に係る経年分析!G$47,"▲","-")),2)</f>
        <v>51.79</v>
      </c>
      <c r="D20" s="180">
        <f>ROUND(VALUE(SUBSTITUTE(実質収支比率等に係る経年分析!H$47,"▲","-")),2)</f>
        <v>48.94</v>
      </c>
      <c r="E20" s="180">
        <f>ROUND(VALUE(SUBSTITUTE(実質収支比率等に係る経年分析!I$47,"▲","-")),2)</f>
        <v>42.6</v>
      </c>
      <c r="F20" s="180">
        <f>ROUND(VALUE(SUBSTITUTE(実質収支比率等に係る経年分析!J$47,"▲","-")),2)</f>
        <v>40.64</v>
      </c>
    </row>
    <row r="21" spans="1:11" x14ac:dyDescent="0.15">
      <c r="A21" s="180" t="s">
        <v>56</v>
      </c>
      <c r="B21" s="180">
        <f>IF(ISNUMBER(VALUE(SUBSTITUTE(実質収支比率等に係る経年分析!F$49,"▲","-"))),ROUND(VALUE(SUBSTITUTE(実質収支比率等に係る経年分析!F$49,"▲","-")),2),NA())</f>
        <v>-4.76</v>
      </c>
      <c r="C21" s="180">
        <f>IF(ISNUMBER(VALUE(SUBSTITUTE(実質収支比率等に係る経年分析!G$49,"▲","-"))),ROUND(VALUE(SUBSTITUTE(実質収支比率等に係る経年分析!G$49,"▲","-")),2),NA())</f>
        <v>-6.5</v>
      </c>
      <c r="D21" s="180">
        <f>IF(ISNUMBER(VALUE(SUBSTITUTE(実質収支比率等に係る経年分析!H$49,"▲","-"))),ROUND(VALUE(SUBSTITUTE(実質収支比率等に係る経年分析!H$49,"▲","-")),2),NA())</f>
        <v>-6.07</v>
      </c>
      <c r="E21" s="180">
        <f>IF(ISNUMBER(VALUE(SUBSTITUTE(実質収支比率等に係る経年分析!I$49,"▲","-"))),ROUND(VALUE(SUBSTITUTE(実質収支比率等に係る経年分析!I$49,"▲","-")),2),NA())</f>
        <v>-7.05</v>
      </c>
      <c r="F21" s="180">
        <f>IF(ISNUMBER(VALUE(SUBSTITUTE(実質収支比率等に係る経年分析!J$49,"▲","-"))),ROUND(VALUE(SUBSTITUTE(実質収支比率等に係る経年分析!J$49,"▲","-")),2),NA())</f>
        <v>-0.28999999999999998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貯木場等維持管理事業特別会計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湯泉地温泉事業特別会計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0.03</v>
      </c>
    </row>
    <row r="35" spans="1:16" x14ac:dyDescent="0.15">
      <c r="A35" s="181" t="str">
        <f>IF(連結実質赤字比率に係る赤字・黒字の構成分析!C$35="",NA(),連結実質赤字比率に係る赤字・黒字の構成分析!C$35)</f>
        <v>十津川温泉事業特別会計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595</v>
      </c>
      <c r="E42" s="182"/>
      <c r="F42" s="182"/>
      <c r="G42" s="182">
        <f>'実質公債費比率（分子）の構造'!L$52</f>
        <v>611</v>
      </c>
      <c r="H42" s="182"/>
      <c r="I42" s="182"/>
      <c r="J42" s="182">
        <f>'実質公債費比率（分子）の構造'!M$52</f>
        <v>617</v>
      </c>
      <c r="K42" s="182"/>
      <c r="L42" s="182"/>
      <c r="M42" s="182">
        <f>'実質公債費比率（分子）の構造'!N$52</f>
        <v>610</v>
      </c>
      <c r="N42" s="182"/>
      <c r="O42" s="182"/>
      <c r="P42" s="182">
        <f>'実質公債費比率（分子）の構造'!O$52</f>
        <v>639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19</v>
      </c>
      <c r="F45" s="182"/>
      <c r="G45" s="182"/>
      <c r="H45" s="182">
        <f>'実質公債費比率（分子）の構造'!M$49</f>
        <v>27</v>
      </c>
      <c r="I45" s="182"/>
      <c r="J45" s="182"/>
      <c r="K45" s="182">
        <f>'実質公債費比率（分子）の構造'!N$49</f>
        <v>28</v>
      </c>
      <c r="L45" s="182"/>
      <c r="M45" s="182"/>
      <c r="N45" s="182">
        <f>'実質公債費比率（分子）の構造'!O$49</f>
        <v>30</v>
      </c>
      <c r="O45" s="182"/>
      <c r="P45" s="182"/>
    </row>
    <row r="46" spans="1:16" x14ac:dyDescent="0.15">
      <c r="A46" s="182" t="s">
        <v>67</v>
      </c>
      <c r="B46" s="182">
        <f>'実質公債費比率（分子）の構造'!K$48</f>
        <v>99</v>
      </c>
      <c r="C46" s="182"/>
      <c r="D46" s="182"/>
      <c r="E46" s="182">
        <f>'実質公債費比率（分子）の構造'!L$48</f>
        <v>91</v>
      </c>
      <c r="F46" s="182"/>
      <c r="G46" s="182"/>
      <c r="H46" s="182">
        <f>'実質公債費比率（分子）の構造'!M$48</f>
        <v>114</v>
      </c>
      <c r="I46" s="182"/>
      <c r="J46" s="182"/>
      <c r="K46" s="182">
        <f>'実質公債費比率（分子）の構造'!N$48</f>
        <v>124</v>
      </c>
      <c r="L46" s="182"/>
      <c r="M46" s="182"/>
      <c r="N46" s="182">
        <f>'実質公債費比率（分子）の構造'!O$48</f>
        <v>141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687</v>
      </c>
      <c r="C49" s="182"/>
      <c r="D49" s="182"/>
      <c r="E49" s="182">
        <f>'実質公債費比率（分子）の構造'!L$45</f>
        <v>701</v>
      </c>
      <c r="F49" s="182"/>
      <c r="G49" s="182"/>
      <c r="H49" s="182">
        <f>'実質公債費比率（分子）の構造'!M$45</f>
        <v>686</v>
      </c>
      <c r="I49" s="182"/>
      <c r="J49" s="182"/>
      <c r="K49" s="182">
        <f>'実質公債費比率（分子）の構造'!N$45</f>
        <v>678</v>
      </c>
      <c r="L49" s="182"/>
      <c r="M49" s="182"/>
      <c r="N49" s="182">
        <f>'実質公債費比率（分子）の構造'!O$45</f>
        <v>678</v>
      </c>
      <c r="O49" s="182"/>
      <c r="P49" s="182"/>
    </row>
    <row r="50" spans="1:16" x14ac:dyDescent="0.15">
      <c r="A50" s="182" t="s">
        <v>71</v>
      </c>
      <c r="B50" s="182" t="e">
        <f>NA()</f>
        <v>#N/A</v>
      </c>
      <c r="C50" s="182">
        <f>IF(ISNUMBER('実質公債費比率（分子）の構造'!K$53),'実質公債費比率（分子）の構造'!K$53,NA())</f>
        <v>192</v>
      </c>
      <c r="D50" s="182" t="e">
        <f>NA()</f>
        <v>#N/A</v>
      </c>
      <c r="E50" s="182" t="e">
        <f>NA()</f>
        <v>#N/A</v>
      </c>
      <c r="F50" s="182">
        <f>IF(ISNUMBER('実質公債費比率（分子）の構造'!L$53),'実質公債費比率（分子）の構造'!L$53,NA())</f>
        <v>200</v>
      </c>
      <c r="G50" s="182" t="e">
        <f>NA()</f>
        <v>#N/A</v>
      </c>
      <c r="H50" s="182" t="e">
        <f>NA()</f>
        <v>#N/A</v>
      </c>
      <c r="I50" s="182">
        <f>IF(ISNUMBER('実質公債費比率（分子）の構造'!M$53),'実質公債費比率（分子）の構造'!M$53,NA())</f>
        <v>210</v>
      </c>
      <c r="J50" s="182" t="e">
        <f>NA()</f>
        <v>#N/A</v>
      </c>
      <c r="K50" s="182" t="e">
        <f>NA()</f>
        <v>#N/A</v>
      </c>
      <c r="L50" s="182">
        <f>IF(ISNUMBER('実質公債費比率（分子）の構造'!N$53),'実質公債費比率（分子）の構造'!N$53,NA())</f>
        <v>220</v>
      </c>
      <c r="M50" s="182" t="e">
        <f>NA()</f>
        <v>#N/A</v>
      </c>
      <c r="N50" s="182" t="e">
        <f>NA()</f>
        <v>#N/A</v>
      </c>
      <c r="O50" s="182">
        <f>IF(ISNUMBER('実質公債費比率（分子）の構造'!O$53),'実質公債費比率（分子）の構造'!O$53,NA())</f>
        <v>210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5716</v>
      </c>
      <c r="E56" s="181"/>
      <c r="F56" s="181"/>
      <c r="G56" s="181">
        <f>'将来負担比率（分子）の構造'!J$52</f>
        <v>5754</v>
      </c>
      <c r="H56" s="181"/>
      <c r="I56" s="181"/>
      <c r="J56" s="181">
        <f>'将来負担比率（分子）の構造'!K$52</f>
        <v>5632</v>
      </c>
      <c r="K56" s="181"/>
      <c r="L56" s="181"/>
      <c r="M56" s="181">
        <f>'将来負担比率（分子）の構造'!L$52</f>
        <v>5939</v>
      </c>
      <c r="N56" s="181"/>
      <c r="O56" s="181"/>
      <c r="P56" s="181">
        <f>'将来負担比率（分子）の構造'!M$52</f>
        <v>5782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4063</v>
      </c>
      <c r="E58" s="181"/>
      <c r="F58" s="181"/>
      <c r="G58" s="181">
        <f>'将来負担比率（分子）の構造'!J$50</f>
        <v>3610</v>
      </c>
      <c r="H58" s="181"/>
      <c r="I58" s="181"/>
      <c r="J58" s="181">
        <f>'将来負担比率（分子）の構造'!K$50</f>
        <v>3554</v>
      </c>
      <c r="K58" s="181"/>
      <c r="L58" s="181"/>
      <c r="M58" s="181">
        <f>'将来負担比率（分子）の構造'!L$50</f>
        <v>3310</v>
      </c>
      <c r="N58" s="181"/>
      <c r="O58" s="181"/>
      <c r="P58" s="181">
        <f>'将来負担比率（分子）の構造'!M$50</f>
        <v>3299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1296</v>
      </c>
      <c r="C62" s="181"/>
      <c r="D62" s="181"/>
      <c r="E62" s="181">
        <f>'将来負担比率（分子）の構造'!J$45</f>
        <v>1219</v>
      </c>
      <c r="F62" s="181"/>
      <c r="G62" s="181"/>
      <c r="H62" s="181">
        <f>'将来負担比率（分子）の構造'!K$45</f>
        <v>1156</v>
      </c>
      <c r="I62" s="181"/>
      <c r="J62" s="181"/>
      <c r="K62" s="181">
        <f>'将来負担比率（分子）の構造'!L$45</f>
        <v>1118</v>
      </c>
      <c r="L62" s="181"/>
      <c r="M62" s="181"/>
      <c r="N62" s="181">
        <f>'将来負担比率（分子）の構造'!M$45</f>
        <v>1066</v>
      </c>
      <c r="O62" s="181"/>
      <c r="P62" s="181"/>
    </row>
    <row r="63" spans="1:16" x14ac:dyDescent="0.15">
      <c r="A63" s="181" t="s">
        <v>34</v>
      </c>
      <c r="B63" s="181">
        <f>'将来負担比率（分子）の構造'!I$44</f>
        <v>409</v>
      </c>
      <c r="C63" s="181"/>
      <c r="D63" s="181"/>
      <c r="E63" s="181">
        <f>'将来負担比率（分子）の構造'!J$44</f>
        <v>408</v>
      </c>
      <c r="F63" s="181"/>
      <c r="G63" s="181"/>
      <c r="H63" s="181">
        <f>'将来負担比率（分子）の構造'!K$44</f>
        <v>397</v>
      </c>
      <c r="I63" s="181"/>
      <c r="J63" s="181"/>
      <c r="K63" s="181">
        <f>'将来負担比率（分子）の構造'!L$44</f>
        <v>315</v>
      </c>
      <c r="L63" s="181"/>
      <c r="M63" s="181"/>
      <c r="N63" s="181">
        <f>'将来負担比率（分子）の構造'!M$44</f>
        <v>273</v>
      </c>
      <c r="O63" s="181"/>
      <c r="P63" s="181"/>
    </row>
    <row r="64" spans="1:16" x14ac:dyDescent="0.15">
      <c r="A64" s="181" t="s">
        <v>33</v>
      </c>
      <c r="B64" s="181">
        <f>'将来負担比率（分子）の構造'!I$43</f>
        <v>1587</v>
      </c>
      <c r="C64" s="181"/>
      <c r="D64" s="181"/>
      <c r="E64" s="181">
        <f>'将来負担比率（分子）の構造'!J$43</f>
        <v>1490</v>
      </c>
      <c r="F64" s="181"/>
      <c r="G64" s="181"/>
      <c r="H64" s="181">
        <f>'将来負担比率（分子）の構造'!K$43</f>
        <v>1379</v>
      </c>
      <c r="I64" s="181"/>
      <c r="J64" s="181"/>
      <c r="K64" s="181">
        <f>'将来負担比率（分子）の構造'!L$43</f>
        <v>1251</v>
      </c>
      <c r="L64" s="181"/>
      <c r="M64" s="181"/>
      <c r="N64" s="181">
        <f>'将来負担比率（分子）の構造'!M$43</f>
        <v>1167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6959</v>
      </c>
      <c r="C66" s="181"/>
      <c r="D66" s="181"/>
      <c r="E66" s="181">
        <f>'将来負担比率（分子）の構造'!J$41</f>
        <v>6835</v>
      </c>
      <c r="F66" s="181"/>
      <c r="G66" s="181"/>
      <c r="H66" s="181">
        <f>'将来負担比率（分子）の構造'!K$41</f>
        <v>6736</v>
      </c>
      <c r="I66" s="181"/>
      <c r="J66" s="181"/>
      <c r="K66" s="181">
        <f>'将来負担比率（分子）の構造'!L$41</f>
        <v>6638</v>
      </c>
      <c r="L66" s="181"/>
      <c r="M66" s="181"/>
      <c r="N66" s="181">
        <f>'将来負担比率（分子）の構造'!M$41</f>
        <v>6515</v>
      </c>
      <c r="O66" s="181"/>
      <c r="P66" s="181"/>
    </row>
    <row r="67" spans="1:16" x14ac:dyDescent="0.15">
      <c r="A67" s="181" t="s">
        <v>75</v>
      </c>
      <c r="B67" s="181" t="e">
        <f>NA()</f>
        <v>#N/A</v>
      </c>
      <c r="C67" s="181">
        <f>IF(ISNUMBER('将来負担比率（分子）の構造'!I$53), IF('将来負担比率（分子）の構造'!I$53 &lt; 0, 0, '将来負担比率（分子）の構造'!I$53), NA())</f>
        <v>472</v>
      </c>
      <c r="D67" s="181" t="e">
        <f>NA()</f>
        <v>#N/A</v>
      </c>
      <c r="E67" s="181" t="e">
        <f>NA()</f>
        <v>#N/A</v>
      </c>
      <c r="F67" s="181">
        <f>IF(ISNUMBER('将来負担比率（分子）の構造'!J$53), IF('将来負担比率（分子）の構造'!J$53 &lt; 0, 0, '将来負担比率（分子）の構造'!J$53), NA())</f>
        <v>587</v>
      </c>
      <c r="G67" s="181" t="e">
        <f>NA()</f>
        <v>#N/A</v>
      </c>
      <c r="H67" s="181" t="e">
        <f>NA()</f>
        <v>#N/A</v>
      </c>
      <c r="I67" s="181">
        <f>IF(ISNUMBER('将来負担比率（分子）の構造'!K$53), IF('将来負担比率（分子）の構造'!K$53 &lt; 0, 0, '将来負担比率（分子）の構造'!K$53), NA())</f>
        <v>482</v>
      </c>
      <c r="J67" s="181" t="e">
        <f>NA()</f>
        <v>#N/A</v>
      </c>
      <c r="K67" s="181" t="e">
        <f>NA()</f>
        <v>#N/A</v>
      </c>
      <c r="L67" s="181">
        <f>IF(ISNUMBER('将来負担比率（分子）の構造'!L$53), IF('将来負担比率（分子）の構造'!L$53 &lt; 0, 0, '将来負担比率（分子）の構造'!L$53), NA())</f>
        <v>71</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1574</v>
      </c>
      <c r="C72" s="185">
        <f>基金残高に係る経年分析!G55</f>
        <v>1375</v>
      </c>
      <c r="D72" s="185">
        <f>基金残高に係る経年分析!H55</f>
        <v>1375</v>
      </c>
    </row>
    <row r="73" spans="1:16" x14ac:dyDescent="0.15">
      <c r="A73" s="184" t="s">
        <v>78</v>
      </c>
      <c r="B73" s="185">
        <f>基金残高に係る経年分析!F56</f>
        <v>733</v>
      </c>
      <c r="C73" s="185">
        <f>基金残高に係る経年分析!G56</f>
        <v>655</v>
      </c>
      <c r="D73" s="185">
        <f>基金残高に係る経年分析!H56</f>
        <v>655</v>
      </c>
    </row>
    <row r="74" spans="1:16" x14ac:dyDescent="0.15">
      <c r="A74" s="184" t="s">
        <v>79</v>
      </c>
      <c r="B74" s="185">
        <f>基金残高に係る経年分析!F57</f>
        <v>3736</v>
      </c>
      <c r="C74" s="185">
        <f>基金残高に係る経年分析!G57</f>
        <v>3713</v>
      </c>
      <c r="D74" s="185">
        <f>基金残高に係る経年分析!H57</f>
        <v>3666</v>
      </c>
    </row>
  </sheetData>
  <sheetProtection algorithmName="SHA-512" hashValue="PxabRZZOVpujbuBwjPSS0OUWdF7GgnI8H0d3JaKoYeP8Gyfx12SYnPQsgjzZCABKTU8ZrMFoknVv7fkgpk2DcA==" saltValue="3pIY1NjgXKgQWJTy7crV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223</v>
      </c>
      <c r="C5" s="711"/>
      <c r="D5" s="711"/>
      <c r="E5" s="711"/>
      <c r="F5" s="711"/>
      <c r="G5" s="711"/>
      <c r="H5" s="711"/>
      <c r="I5" s="711"/>
      <c r="J5" s="711"/>
      <c r="K5" s="711"/>
      <c r="L5" s="711"/>
      <c r="M5" s="711"/>
      <c r="N5" s="711"/>
      <c r="O5" s="711"/>
      <c r="P5" s="711"/>
      <c r="Q5" s="712"/>
      <c r="R5" s="697">
        <v>762867</v>
      </c>
      <c r="S5" s="698"/>
      <c r="T5" s="698"/>
      <c r="U5" s="698"/>
      <c r="V5" s="698"/>
      <c r="W5" s="698"/>
      <c r="X5" s="698"/>
      <c r="Y5" s="741"/>
      <c r="Z5" s="759">
        <v>11.4</v>
      </c>
      <c r="AA5" s="759"/>
      <c r="AB5" s="759"/>
      <c r="AC5" s="759"/>
      <c r="AD5" s="760">
        <v>762867</v>
      </c>
      <c r="AE5" s="760"/>
      <c r="AF5" s="760"/>
      <c r="AG5" s="760"/>
      <c r="AH5" s="760"/>
      <c r="AI5" s="760"/>
      <c r="AJ5" s="760"/>
      <c r="AK5" s="760"/>
      <c r="AL5" s="742">
        <v>22.7</v>
      </c>
      <c r="AM5" s="715"/>
      <c r="AN5" s="715"/>
      <c r="AO5" s="743"/>
      <c r="AP5" s="710" t="s">
        <v>224</v>
      </c>
      <c r="AQ5" s="711"/>
      <c r="AR5" s="711"/>
      <c r="AS5" s="711"/>
      <c r="AT5" s="711"/>
      <c r="AU5" s="711"/>
      <c r="AV5" s="711"/>
      <c r="AW5" s="711"/>
      <c r="AX5" s="711"/>
      <c r="AY5" s="711"/>
      <c r="AZ5" s="711"/>
      <c r="BA5" s="711"/>
      <c r="BB5" s="711"/>
      <c r="BC5" s="711"/>
      <c r="BD5" s="711"/>
      <c r="BE5" s="711"/>
      <c r="BF5" s="712"/>
      <c r="BG5" s="642">
        <v>760723</v>
      </c>
      <c r="BH5" s="643"/>
      <c r="BI5" s="643"/>
      <c r="BJ5" s="643"/>
      <c r="BK5" s="643"/>
      <c r="BL5" s="643"/>
      <c r="BM5" s="643"/>
      <c r="BN5" s="644"/>
      <c r="BO5" s="675">
        <v>99.7</v>
      </c>
      <c r="BP5" s="675"/>
      <c r="BQ5" s="675"/>
      <c r="BR5" s="675"/>
      <c r="BS5" s="676">
        <v>76312</v>
      </c>
      <c r="BT5" s="676"/>
      <c r="BU5" s="676"/>
      <c r="BV5" s="676"/>
      <c r="BW5" s="676"/>
      <c r="BX5" s="676"/>
      <c r="BY5" s="676"/>
      <c r="BZ5" s="676"/>
      <c r="CA5" s="676"/>
      <c r="CB5" s="730"/>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135367</v>
      </c>
      <c r="S6" s="643"/>
      <c r="T6" s="643"/>
      <c r="U6" s="643"/>
      <c r="V6" s="643"/>
      <c r="W6" s="643"/>
      <c r="X6" s="643"/>
      <c r="Y6" s="644"/>
      <c r="Z6" s="675">
        <v>2</v>
      </c>
      <c r="AA6" s="675"/>
      <c r="AB6" s="675"/>
      <c r="AC6" s="675"/>
      <c r="AD6" s="676">
        <v>135367</v>
      </c>
      <c r="AE6" s="676"/>
      <c r="AF6" s="676"/>
      <c r="AG6" s="676"/>
      <c r="AH6" s="676"/>
      <c r="AI6" s="676"/>
      <c r="AJ6" s="676"/>
      <c r="AK6" s="676"/>
      <c r="AL6" s="645">
        <v>4</v>
      </c>
      <c r="AM6" s="646"/>
      <c r="AN6" s="646"/>
      <c r="AO6" s="677"/>
      <c r="AP6" s="639" t="s">
        <v>229</v>
      </c>
      <c r="AQ6" s="640"/>
      <c r="AR6" s="640"/>
      <c r="AS6" s="640"/>
      <c r="AT6" s="640"/>
      <c r="AU6" s="640"/>
      <c r="AV6" s="640"/>
      <c r="AW6" s="640"/>
      <c r="AX6" s="640"/>
      <c r="AY6" s="640"/>
      <c r="AZ6" s="640"/>
      <c r="BA6" s="640"/>
      <c r="BB6" s="640"/>
      <c r="BC6" s="640"/>
      <c r="BD6" s="640"/>
      <c r="BE6" s="640"/>
      <c r="BF6" s="641"/>
      <c r="BG6" s="642">
        <v>760723</v>
      </c>
      <c r="BH6" s="643"/>
      <c r="BI6" s="643"/>
      <c r="BJ6" s="643"/>
      <c r="BK6" s="643"/>
      <c r="BL6" s="643"/>
      <c r="BM6" s="643"/>
      <c r="BN6" s="644"/>
      <c r="BO6" s="675">
        <v>99.7</v>
      </c>
      <c r="BP6" s="675"/>
      <c r="BQ6" s="675"/>
      <c r="BR6" s="675"/>
      <c r="BS6" s="676">
        <v>76312</v>
      </c>
      <c r="BT6" s="676"/>
      <c r="BU6" s="676"/>
      <c r="BV6" s="676"/>
      <c r="BW6" s="676"/>
      <c r="BX6" s="676"/>
      <c r="BY6" s="676"/>
      <c r="BZ6" s="676"/>
      <c r="CA6" s="676"/>
      <c r="CB6" s="730"/>
      <c r="CD6" s="700" t="s">
        <v>230</v>
      </c>
      <c r="CE6" s="701"/>
      <c r="CF6" s="701"/>
      <c r="CG6" s="701"/>
      <c r="CH6" s="701"/>
      <c r="CI6" s="701"/>
      <c r="CJ6" s="701"/>
      <c r="CK6" s="701"/>
      <c r="CL6" s="701"/>
      <c r="CM6" s="701"/>
      <c r="CN6" s="701"/>
      <c r="CO6" s="701"/>
      <c r="CP6" s="701"/>
      <c r="CQ6" s="702"/>
      <c r="CR6" s="642">
        <v>61165</v>
      </c>
      <c r="CS6" s="643"/>
      <c r="CT6" s="643"/>
      <c r="CU6" s="643"/>
      <c r="CV6" s="643"/>
      <c r="CW6" s="643"/>
      <c r="CX6" s="643"/>
      <c r="CY6" s="644"/>
      <c r="CZ6" s="742">
        <v>0.9</v>
      </c>
      <c r="DA6" s="715"/>
      <c r="DB6" s="715"/>
      <c r="DC6" s="745"/>
      <c r="DD6" s="648" t="s">
        <v>128</v>
      </c>
      <c r="DE6" s="643"/>
      <c r="DF6" s="643"/>
      <c r="DG6" s="643"/>
      <c r="DH6" s="643"/>
      <c r="DI6" s="643"/>
      <c r="DJ6" s="643"/>
      <c r="DK6" s="643"/>
      <c r="DL6" s="643"/>
      <c r="DM6" s="643"/>
      <c r="DN6" s="643"/>
      <c r="DO6" s="643"/>
      <c r="DP6" s="644"/>
      <c r="DQ6" s="648">
        <v>61165</v>
      </c>
      <c r="DR6" s="643"/>
      <c r="DS6" s="643"/>
      <c r="DT6" s="643"/>
      <c r="DU6" s="643"/>
      <c r="DV6" s="643"/>
      <c r="DW6" s="643"/>
      <c r="DX6" s="643"/>
      <c r="DY6" s="643"/>
      <c r="DZ6" s="643"/>
      <c r="EA6" s="643"/>
      <c r="EB6" s="643"/>
      <c r="EC6" s="688"/>
    </row>
    <row r="7" spans="2:143" ht="11.25" customHeight="1" x14ac:dyDescent="0.15">
      <c r="B7" s="639" t="s">
        <v>231</v>
      </c>
      <c r="C7" s="640"/>
      <c r="D7" s="640"/>
      <c r="E7" s="640"/>
      <c r="F7" s="640"/>
      <c r="G7" s="640"/>
      <c r="H7" s="640"/>
      <c r="I7" s="640"/>
      <c r="J7" s="640"/>
      <c r="K7" s="640"/>
      <c r="L7" s="640"/>
      <c r="M7" s="640"/>
      <c r="N7" s="640"/>
      <c r="O7" s="640"/>
      <c r="P7" s="640"/>
      <c r="Q7" s="641"/>
      <c r="R7" s="642">
        <v>525</v>
      </c>
      <c r="S7" s="643"/>
      <c r="T7" s="643"/>
      <c r="U7" s="643"/>
      <c r="V7" s="643"/>
      <c r="W7" s="643"/>
      <c r="X7" s="643"/>
      <c r="Y7" s="644"/>
      <c r="Z7" s="675">
        <v>0</v>
      </c>
      <c r="AA7" s="675"/>
      <c r="AB7" s="675"/>
      <c r="AC7" s="675"/>
      <c r="AD7" s="676">
        <v>525</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152046</v>
      </c>
      <c r="BH7" s="643"/>
      <c r="BI7" s="643"/>
      <c r="BJ7" s="643"/>
      <c r="BK7" s="643"/>
      <c r="BL7" s="643"/>
      <c r="BM7" s="643"/>
      <c r="BN7" s="644"/>
      <c r="BO7" s="675">
        <v>19.899999999999999</v>
      </c>
      <c r="BP7" s="675"/>
      <c r="BQ7" s="675"/>
      <c r="BR7" s="675"/>
      <c r="BS7" s="676" t="s">
        <v>233</v>
      </c>
      <c r="BT7" s="676"/>
      <c r="BU7" s="676"/>
      <c r="BV7" s="676"/>
      <c r="BW7" s="676"/>
      <c r="BX7" s="676"/>
      <c r="BY7" s="676"/>
      <c r="BZ7" s="676"/>
      <c r="CA7" s="676"/>
      <c r="CB7" s="730"/>
      <c r="CD7" s="689" t="s">
        <v>234</v>
      </c>
      <c r="CE7" s="686"/>
      <c r="CF7" s="686"/>
      <c r="CG7" s="686"/>
      <c r="CH7" s="686"/>
      <c r="CI7" s="686"/>
      <c r="CJ7" s="686"/>
      <c r="CK7" s="686"/>
      <c r="CL7" s="686"/>
      <c r="CM7" s="686"/>
      <c r="CN7" s="686"/>
      <c r="CO7" s="686"/>
      <c r="CP7" s="686"/>
      <c r="CQ7" s="687"/>
      <c r="CR7" s="642">
        <v>1525237</v>
      </c>
      <c r="CS7" s="643"/>
      <c r="CT7" s="643"/>
      <c r="CU7" s="643"/>
      <c r="CV7" s="643"/>
      <c r="CW7" s="643"/>
      <c r="CX7" s="643"/>
      <c r="CY7" s="644"/>
      <c r="CZ7" s="675">
        <v>23.5</v>
      </c>
      <c r="DA7" s="675"/>
      <c r="DB7" s="675"/>
      <c r="DC7" s="675"/>
      <c r="DD7" s="648">
        <v>231159</v>
      </c>
      <c r="DE7" s="643"/>
      <c r="DF7" s="643"/>
      <c r="DG7" s="643"/>
      <c r="DH7" s="643"/>
      <c r="DI7" s="643"/>
      <c r="DJ7" s="643"/>
      <c r="DK7" s="643"/>
      <c r="DL7" s="643"/>
      <c r="DM7" s="643"/>
      <c r="DN7" s="643"/>
      <c r="DO7" s="643"/>
      <c r="DP7" s="644"/>
      <c r="DQ7" s="648">
        <v>835924</v>
      </c>
      <c r="DR7" s="643"/>
      <c r="DS7" s="643"/>
      <c r="DT7" s="643"/>
      <c r="DU7" s="643"/>
      <c r="DV7" s="643"/>
      <c r="DW7" s="643"/>
      <c r="DX7" s="643"/>
      <c r="DY7" s="643"/>
      <c r="DZ7" s="643"/>
      <c r="EA7" s="643"/>
      <c r="EB7" s="643"/>
      <c r="EC7" s="688"/>
    </row>
    <row r="8" spans="2:143" ht="11.25" customHeight="1" x14ac:dyDescent="0.15">
      <c r="B8" s="639" t="s">
        <v>235</v>
      </c>
      <c r="C8" s="640"/>
      <c r="D8" s="640"/>
      <c r="E8" s="640"/>
      <c r="F8" s="640"/>
      <c r="G8" s="640"/>
      <c r="H8" s="640"/>
      <c r="I8" s="640"/>
      <c r="J8" s="640"/>
      <c r="K8" s="640"/>
      <c r="L8" s="640"/>
      <c r="M8" s="640"/>
      <c r="N8" s="640"/>
      <c r="O8" s="640"/>
      <c r="P8" s="640"/>
      <c r="Q8" s="641"/>
      <c r="R8" s="642">
        <v>2725</v>
      </c>
      <c r="S8" s="643"/>
      <c r="T8" s="643"/>
      <c r="U8" s="643"/>
      <c r="V8" s="643"/>
      <c r="W8" s="643"/>
      <c r="X8" s="643"/>
      <c r="Y8" s="644"/>
      <c r="Z8" s="675">
        <v>0</v>
      </c>
      <c r="AA8" s="675"/>
      <c r="AB8" s="675"/>
      <c r="AC8" s="675"/>
      <c r="AD8" s="676">
        <v>2725</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4879</v>
      </c>
      <c r="BH8" s="643"/>
      <c r="BI8" s="643"/>
      <c r="BJ8" s="643"/>
      <c r="BK8" s="643"/>
      <c r="BL8" s="643"/>
      <c r="BM8" s="643"/>
      <c r="BN8" s="644"/>
      <c r="BO8" s="675">
        <v>0.6</v>
      </c>
      <c r="BP8" s="675"/>
      <c r="BQ8" s="675"/>
      <c r="BR8" s="675"/>
      <c r="BS8" s="648" t="s">
        <v>233</v>
      </c>
      <c r="BT8" s="643"/>
      <c r="BU8" s="643"/>
      <c r="BV8" s="643"/>
      <c r="BW8" s="643"/>
      <c r="BX8" s="643"/>
      <c r="BY8" s="643"/>
      <c r="BZ8" s="643"/>
      <c r="CA8" s="643"/>
      <c r="CB8" s="688"/>
      <c r="CD8" s="689" t="s">
        <v>237</v>
      </c>
      <c r="CE8" s="686"/>
      <c r="CF8" s="686"/>
      <c r="CG8" s="686"/>
      <c r="CH8" s="686"/>
      <c r="CI8" s="686"/>
      <c r="CJ8" s="686"/>
      <c r="CK8" s="686"/>
      <c r="CL8" s="686"/>
      <c r="CM8" s="686"/>
      <c r="CN8" s="686"/>
      <c r="CO8" s="686"/>
      <c r="CP8" s="686"/>
      <c r="CQ8" s="687"/>
      <c r="CR8" s="642">
        <v>772273</v>
      </c>
      <c r="CS8" s="643"/>
      <c r="CT8" s="643"/>
      <c r="CU8" s="643"/>
      <c r="CV8" s="643"/>
      <c r="CW8" s="643"/>
      <c r="CX8" s="643"/>
      <c r="CY8" s="644"/>
      <c r="CZ8" s="675">
        <v>11.9</v>
      </c>
      <c r="DA8" s="675"/>
      <c r="DB8" s="675"/>
      <c r="DC8" s="675"/>
      <c r="DD8" s="648">
        <v>6659</v>
      </c>
      <c r="DE8" s="643"/>
      <c r="DF8" s="643"/>
      <c r="DG8" s="643"/>
      <c r="DH8" s="643"/>
      <c r="DI8" s="643"/>
      <c r="DJ8" s="643"/>
      <c r="DK8" s="643"/>
      <c r="DL8" s="643"/>
      <c r="DM8" s="643"/>
      <c r="DN8" s="643"/>
      <c r="DO8" s="643"/>
      <c r="DP8" s="644"/>
      <c r="DQ8" s="648">
        <v>482948</v>
      </c>
      <c r="DR8" s="643"/>
      <c r="DS8" s="643"/>
      <c r="DT8" s="643"/>
      <c r="DU8" s="643"/>
      <c r="DV8" s="643"/>
      <c r="DW8" s="643"/>
      <c r="DX8" s="643"/>
      <c r="DY8" s="643"/>
      <c r="DZ8" s="643"/>
      <c r="EA8" s="643"/>
      <c r="EB8" s="643"/>
      <c r="EC8" s="688"/>
    </row>
    <row r="9" spans="2:143" ht="11.25" customHeight="1" x14ac:dyDescent="0.15">
      <c r="B9" s="639" t="s">
        <v>238</v>
      </c>
      <c r="C9" s="640"/>
      <c r="D9" s="640"/>
      <c r="E9" s="640"/>
      <c r="F9" s="640"/>
      <c r="G9" s="640"/>
      <c r="H9" s="640"/>
      <c r="I9" s="640"/>
      <c r="J9" s="640"/>
      <c r="K9" s="640"/>
      <c r="L9" s="640"/>
      <c r="M9" s="640"/>
      <c r="N9" s="640"/>
      <c r="O9" s="640"/>
      <c r="P9" s="640"/>
      <c r="Q9" s="641"/>
      <c r="R9" s="642">
        <v>2974</v>
      </c>
      <c r="S9" s="643"/>
      <c r="T9" s="643"/>
      <c r="U9" s="643"/>
      <c r="V9" s="643"/>
      <c r="W9" s="643"/>
      <c r="X9" s="643"/>
      <c r="Y9" s="644"/>
      <c r="Z9" s="675">
        <v>0</v>
      </c>
      <c r="AA9" s="675"/>
      <c r="AB9" s="675"/>
      <c r="AC9" s="675"/>
      <c r="AD9" s="676">
        <v>2974</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118053</v>
      </c>
      <c r="BH9" s="643"/>
      <c r="BI9" s="643"/>
      <c r="BJ9" s="643"/>
      <c r="BK9" s="643"/>
      <c r="BL9" s="643"/>
      <c r="BM9" s="643"/>
      <c r="BN9" s="644"/>
      <c r="BO9" s="675">
        <v>15.5</v>
      </c>
      <c r="BP9" s="675"/>
      <c r="BQ9" s="675"/>
      <c r="BR9" s="675"/>
      <c r="BS9" s="648" t="s">
        <v>128</v>
      </c>
      <c r="BT9" s="643"/>
      <c r="BU9" s="643"/>
      <c r="BV9" s="643"/>
      <c r="BW9" s="643"/>
      <c r="BX9" s="643"/>
      <c r="BY9" s="643"/>
      <c r="BZ9" s="643"/>
      <c r="CA9" s="643"/>
      <c r="CB9" s="688"/>
      <c r="CD9" s="689" t="s">
        <v>240</v>
      </c>
      <c r="CE9" s="686"/>
      <c r="CF9" s="686"/>
      <c r="CG9" s="686"/>
      <c r="CH9" s="686"/>
      <c r="CI9" s="686"/>
      <c r="CJ9" s="686"/>
      <c r="CK9" s="686"/>
      <c r="CL9" s="686"/>
      <c r="CM9" s="686"/>
      <c r="CN9" s="686"/>
      <c r="CO9" s="686"/>
      <c r="CP9" s="686"/>
      <c r="CQ9" s="687"/>
      <c r="CR9" s="642">
        <v>550963</v>
      </c>
      <c r="CS9" s="643"/>
      <c r="CT9" s="643"/>
      <c r="CU9" s="643"/>
      <c r="CV9" s="643"/>
      <c r="CW9" s="643"/>
      <c r="CX9" s="643"/>
      <c r="CY9" s="644"/>
      <c r="CZ9" s="675">
        <v>8.5</v>
      </c>
      <c r="DA9" s="675"/>
      <c r="DB9" s="675"/>
      <c r="DC9" s="675"/>
      <c r="DD9" s="648">
        <v>61079</v>
      </c>
      <c r="DE9" s="643"/>
      <c r="DF9" s="643"/>
      <c r="DG9" s="643"/>
      <c r="DH9" s="643"/>
      <c r="DI9" s="643"/>
      <c r="DJ9" s="643"/>
      <c r="DK9" s="643"/>
      <c r="DL9" s="643"/>
      <c r="DM9" s="643"/>
      <c r="DN9" s="643"/>
      <c r="DO9" s="643"/>
      <c r="DP9" s="644"/>
      <c r="DQ9" s="648">
        <v>486630</v>
      </c>
      <c r="DR9" s="643"/>
      <c r="DS9" s="643"/>
      <c r="DT9" s="643"/>
      <c r="DU9" s="643"/>
      <c r="DV9" s="643"/>
      <c r="DW9" s="643"/>
      <c r="DX9" s="643"/>
      <c r="DY9" s="643"/>
      <c r="DZ9" s="643"/>
      <c r="EA9" s="643"/>
      <c r="EB9" s="643"/>
      <c r="EC9" s="688"/>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233</v>
      </c>
      <c r="S10" s="643"/>
      <c r="T10" s="643"/>
      <c r="U10" s="643"/>
      <c r="V10" s="643"/>
      <c r="W10" s="643"/>
      <c r="X10" s="643"/>
      <c r="Y10" s="644"/>
      <c r="Z10" s="675" t="s">
        <v>233</v>
      </c>
      <c r="AA10" s="675"/>
      <c r="AB10" s="675"/>
      <c r="AC10" s="675"/>
      <c r="AD10" s="676" t="s">
        <v>233</v>
      </c>
      <c r="AE10" s="676"/>
      <c r="AF10" s="676"/>
      <c r="AG10" s="676"/>
      <c r="AH10" s="676"/>
      <c r="AI10" s="676"/>
      <c r="AJ10" s="676"/>
      <c r="AK10" s="676"/>
      <c r="AL10" s="645" t="s">
        <v>128</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10638</v>
      </c>
      <c r="BH10" s="643"/>
      <c r="BI10" s="643"/>
      <c r="BJ10" s="643"/>
      <c r="BK10" s="643"/>
      <c r="BL10" s="643"/>
      <c r="BM10" s="643"/>
      <c r="BN10" s="644"/>
      <c r="BO10" s="675">
        <v>1.4</v>
      </c>
      <c r="BP10" s="675"/>
      <c r="BQ10" s="675"/>
      <c r="BR10" s="675"/>
      <c r="BS10" s="648" t="s">
        <v>137</v>
      </c>
      <c r="BT10" s="643"/>
      <c r="BU10" s="643"/>
      <c r="BV10" s="643"/>
      <c r="BW10" s="643"/>
      <c r="BX10" s="643"/>
      <c r="BY10" s="643"/>
      <c r="BZ10" s="643"/>
      <c r="CA10" s="643"/>
      <c r="CB10" s="688"/>
      <c r="CD10" s="689" t="s">
        <v>243</v>
      </c>
      <c r="CE10" s="686"/>
      <c r="CF10" s="686"/>
      <c r="CG10" s="686"/>
      <c r="CH10" s="686"/>
      <c r="CI10" s="686"/>
      <c r="CJ10" s="686"/>
      <c r="CK10" s="686"/>
      <c r="CL10" s="686"/>
      <c r="CM10" s="686"/>
      <c r="CN10" s="686"/>
      <c r="CO10" s="686"/>
      <c r="CP10" s="686"/>
      <c r="CQ10" s="687"/>
      <c r="CR10" s="642" t="s">
        <v>233</v>
      </c>
      <c r="CS10" s="643"/>
      <c r="CT10" s="643"/>
      <c r="CU10" s="643"/>
      <c r="CV10" s="643"/>
      <c r="CW10" s="643"/>
      <c r="CX10" s="643"/>
      <c r="CY10" s="644"/>
      <c r="CZ10" s="675" t="s">
        <v>233</v>
      </c>
      <c r="DA10" s="675"/>
      <c r="DB10" s="675"/>
      <c r="DC10" s="675"/>
      <c r="DD10" s="648" t="s">
        <v>128</v>
      </c>
      <c r="DE10" s="643"/>
      <c r="DF10" s="643"/>
      <c r="DG10" s="643"/>
      <c r="DH10" s="643"/>
      <c r="DI10" s="643"/>
      <c r="DJ10" s="643"/>
      <c r="DK10" s="643"/>
      <c r="DL10" s="643"/>
      <c r="DM10" s="643"/>
      <c r="DN10" s="643"/>
      <c r="DO10" s="643"/>
      <c r="DP10" s="644"/>
      <c r="DQ10" s="648" t="s">
        <v>233</v>
      </c>
      <c r="DR10" s="643"/>
      <c r="DS10" s="643"/>
      <c r="DT10" s="643"/>
      <c r="DU10" s="643"/>
      <c r="DV10" s="643"/>
      <c r="DW10" s="643"/>
      <c r="DX10" s="643"/>
      <c r="DY10" s="643"/>
      <c r="DZ10" s="643"/>
      <c r="EA10" s="643"/>
      <c r="EB10" s="643"/>
      <c r="EC10" s="688"/>
    </row>
    <row r="11" spans="2:143" ht="11.25" customHeight="1" x14ac:dyDescent="0.15">
      <c r="B11" s="639" t="s">
        <v>244</v>
      </c>
      <c r="C11" s="640"/>
      <c r="D11" s="640"/>
      <c r="E11" s="640"/>
      <c r="F11" s="640"/>
      <c r="G11" s="640"/>
      <c r="H11" s="640"/>
      <c r="I11" s="640"/>
      <c r="J11" s="640"/>
      <c r="K11" s="640"/>
      <c r="L11" s="640"/>
      <c r="M11" s="640"/>
      <c r="N11" s="640"/>
      <c r="O11" s="640"/>
      <c r="P11" s="640"/>
      <c r="Q11" s="641"/>
      <c r="R11" s="642">
        <v>72714</v>
      </c>
      <c r="S11" s="643"/>
      <c r="T11" s="643"/>
      <c r="U11" s="643"/>
      <c r="V11" s="643"/>
      <c r="W11" s="643"/>
      <c r="X11" s="643"/>
      <c r="Y11" s="644"/>
      <c r="Z11" s="645">
        <v>1.1000000000000001</v>
      </c>
      <c r="AA11" s="646"/>
      <c r="AB11" s="646"/>
      <c r="AC11" s="647"/>
      <c r="AD11" s="648">
        <v>72714</v>
      </c>
      <c r="AE11" s="643"/>
      <c r="AF11" s="643"/>
      <c r="AG11" s="643"/>
      <c r="AH11" s="643"/>
      <c r="AI11" s="643"/>
      <c r="AJ11" s="643"/>
      <c r="AK11" s="644"/>
      <c r="AL11" s="645">
        <v>2.2000000000000002</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18476</v>
      </c>
      <c r="BH11" s="643"/>
      <c r="BI11" s="643"/>
      <c r="BJ11" s="643"/>
      <c r="BK11" s="643"/>
      <c r="BL11" s="643"/>
      <c r="BM11" s="643"/>
      <c r="BN11" s="644"/>
      <c r="BO11" s="675">
        <v>2.4</v>
      </c>
      <c r="BP11" s="675"/>
      <c r="BQ11" s="675"/>
      <c r="BR11" s="675"/>
      <c r="BS11" s="648" t="s">
        <v>128</v>
      </c>
      <c r="BT11" s="643"/>
      <c r="BU11" s="643"/>
      <c r="BV11" s="643"/>
      <c r="BW11" s="643"/>
      <c r="BX11" s="643"/>
      <c r="BY11" s="643"/>
      <c r="BZ11" s="643"/>
      <c r="CA11" s="643"/>
      <c r="CB11" s="688"/>
      <c r="CD11" s="689" t="s">
        <v>246</v>
      </c>
      <c r="CE11" s="686"/>
      <c r="CF11" s="686"/>
      <c r="CG11" s="686"/>
      <c r="CH11" s="686"/>
      <c r="CI11" s="686"/>
      <c r="CJ11" s="686"/>
      <c r="CK11" s="686"/>
      <c r="CL11" s="686"/>
      <c r="CM11" s="686"/>
      <c r="CN11" s="686"/>
      <c r="CO11" s="686"/>
      <c r="CP11" s="686"/>
      <c r="CQ11" s="687"/>
      <c r="CR11" s="642">
        <v>954100</v>
      </c>
      <c r="CS11" s="643"/>
      <c r="CT11" s="643"/>
      <c r="CU11" s="643"/>
      <c r="CV11" s="643"/>
      <c r="CW11" s="643"/>
      <c r="CX11" s="643"/>
      <c r="CY11" s="644"/>
      <c r="CZ11" s="675">
        <v>14.7</v>
      </c>
      <c r="DA11" s="675"/>
      <c r="DB11" s="675"/>
      <c r="DC11" s="675"/>
      <c r="DD11" s="648">
        <v>607148</v>
      </c>
      <c r="DE11" s="643"/>
      <c r="DF11" s="643"/>
      <c r="DG11" s="643"/>
      <c r="DH11" s="643"/>
      <c r="DI11" s="643"/>
      <c r="DJ11" s="643"/>
      <c r="DK11" s="643"/>
      <c r="DL11" s="643"/>
      <c r="DM11" s="643"/>
      <c r="DN11" s="643"/>
      <c r="DO11" s="643"/>
      <c r="DP11" s="644"/>
      <c r="DQ11" s="648">
        <v>289973</v>
      </c>
      <c r="DR11" s="643"/>
      <c r="DS11" s="643"/>
      <c r="DT11" s="643"/>
      <c r="DU11" s="643"/>
      <c r="DV11" s="643"/>
      <c r="DW11" s="643"/>
      <c r="DX11" s="643"/>
      <c r="DY11" s="643"/>
      <c r="DZ11" s="643"/>
      <c r="EA11" s="643"/>
      <c r="EB11" s="643"/>
      <c r="EC11" s="688"/>
    </row>
    <row r="12" spans="2:143" ht="11.25" customHeight="1" x14ac:dyDescent="0.15">
      <c r="B12" s="639" t="s">
        <v>247</v>
      </c>
      <c r="C12" s="640"/>
      <c r="D12" s="640"/>
      <c r="E12" s="640"/>
      <c r="F12" s="640"/>
      <c r="G12" s="640"/>
      <c r="H12" s="640"/>
      <c r="I12" s="640"/>
      <c r="J12" s="640"/>
      <c r="K12" s="640"/>
      <c r="L12" s="640"/>
      <c r="M12" s="640"/>
      <c r="N12" s="640"/>
      <c r="O12" s="640"/>
      <c r="P12" s="640"/>
      <c r="Q12" s="641"/>
      <c r="R12" s="642" t="s">
        <v>233</v>
      </c>
      <c r="S12" s="643"/>
      <c r="T12" s="643"/>
      <c r="U12" s="643"/>
      <c r="V12" s="643"/>
      <c r="W12" s="643"/>
      <c r="X12" s="643"/>
      <c r="Y12" s="644"/>
      <c r="Z12" s="675" t="s">
        <v>128</v>
      </c>
      <c r="AA12" s="675"/>
      <c r="AB12" s="675"/>
      <c r="AC12" s="675"/>
      <c r="AD12" s="676" t="s">
        <v>233</v>
      </c>
      <c r="AE12" s="676"/>
      <c r="AF12" s="676"/>
      <c r="AG12" s="676"/>
      <c r="AH12" s="676"/>
      <c r="AI12" s="676"/>
      <c r="AJ12" s="676"/>
      <c r="AK12" s="676"/>
      <c r="AL12" s="645" t="s">
        <v>128</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580399</v>
      </c>
      <c r="BH12" s="643"/>
      <c r="BI12" s="643"/>
      <c r="BJ12" s="643"/>
      <c r="BK12" s="643"/>
      <c r="BL12" s="643"/>
      <c r="BM12" s="643"/>
      <c r="BN12" s="644"/>
      <c r="BO12" s="675">
        <v>76.099999999999994</v>
      </c>
      <c r="BP12" s="675"/>
      <c r="BQ12" s="675"/>
      <c r="BR12" s="675"/>
      <c r="BS12" s="648">
        <v>76312</v>
      </c>
      <c r="BT12" s="643"/>
      <c r="BU12" s="643"/>
      <c r="BV12" s="643"/>
      <c r="BW12" s="643"/>
      <c r="BX12" s="643"/>
      <c r="BY12" s="643"/>
      <c r="BZ12" s="643"/>
      <c r="CA12" s="643"/>
      <c r="CB12" s="688"/>
      <c r="CD12" s="689" t="s">
        <v>249</v>
      </c>
      <c r="CE12" s="686"/>
      <c r="CF12" s="686"/>
      <c r="CG12" s="686"/>
      <c r="CH12" s="686"/>
      <c r="CI12" s="686"/>
      <c r="CJ12" s="686"/>
      <c r="CK12" s="686"/>
      <c r="CL12" s="686"/>
      <c r="CM12" s="686"/>
      <c r="CN12" s="686"/>
      <c r="CO12" s="686"/>
      <c r="CP12" s="686"/>
      <c r="CQ12" s="687"/>
      <c r="CR12" s="642">
        <v>386512</v>
      </c>
      <c r="CS12" s="643"/>
      <c r="CT12" s="643"/>
      <c r="CU12" s="643"/>
      <c r="CV12" s="643"/>
      <c r="CW12" s="643"/>
      <c r="CX12" s="643"/>
      <c r="CY12" s="644"/>
      <c r="CZ12" s="675">
        <v>6</v>
      </c>
      <c r="DA12" s="675"/>
      <c r="DB12" s="675"/>
      <c r="DC12" s="675"/>
      <c r="DD12" s="648">
        <v>30058</v>
      </c>
      <c r="DE12" s="643"/>
      <c r="DF12" s="643"/>
      <c r="DG12" s="643"/>
      <c r="DH12" s="643"/>
      <c r="DI12" s="643"/>
      <c r="DJ12" s="643"/>
      <c r="DK12" s="643"/>
      <c r="DL12" s="643"/>
      <c r="DM12" s="643"/>
      <c r="DN12" s="643"/>
      <c r="DO12" s="643"/>
      <c r="DP12" s="644"/>
      <c r="DQ12" s="648">
        <v>268630</v>
      </c>
      <c r="DR12" s="643"/>
      <c r="DS12" s="643"/>
      <c r="DT12" s="643"/>
      <c r="DU12" s="643"/>
      <c r="DV12" s="643"/>
      <c r="DW12" s="643"/>
      <c r="DX12" s="643"/>
      <c r="DY12" s="643"/>
      <c r="DZ12" s="643"/>
      <c r="EA12" s="643"/>
      <c r="EB12" s="643"/>
      <c r="EC12" s="688"/>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233</v>
      </c>
      <c r="S13" s="643"/>
      <c r="T13" s="643"/>
      <c r="U13" s="643"/>
      <c r="V13" s="643"/>
      <c r="W13" s="643"/>
      <c r="X13" s="643"/>
      <c r="Y13" s="644"/>
      <c r="Z13" s="675" t="s">
        <v>128</v>
      </c>
      <c r="AA13" s="675"/>
      <c r="AB13" s="675"/>
      <c r="AC13" s="675"/>
      <c r="AD13" s="676" t="s">
        <v>233</v>
      </c>
      <c r="AE13" s="676"/>
      <c r="AF13" s="676"/>
      <c r="AG13" s="676"/>
      <c r="AH13" s="676"/>
      <c r="AI13" s="676"/>
      <c r="AJ13" s="676"/>
      <c r="AK13" s="676"/>
      <c r="AL13" s="645" t="s">
        <v>128</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578147</v>
      </c>
      <c r="BH13" s="643"/>
      <c r="BI13" s="643"/>
      <c r="BJ13" s="643"/>
      <c r="BK13" s="643"/>
      <c r="BL13" s="643"/>
      <c r="BM13" s="643"/>
      <c r="BN13" s="644"/>
      <c r="BO13" s="675">
        <v>75.8</v>
      </c>
      <c r="BP13" s="675"/>
      <c r="BQ13" s="675"/>
      <c r="BR13" s="675"/>
      <c r="BS13" s="648">
        <v>76312</v>
      </c>
      <c r="BT13" s="643"/>
      <c r="BU13" s="643"/>
      <c r="BV13" s="643"/>
      <c r="BW13" s="643"/>
      <c r="BX13" s="643"/>
      <c r="BY13" s="643"/>
      <c r="BZ13" s="643"/>
      <c r="CA13" s="643"/>
      <c r="CB13" s="688"/>
      <c r="CD13" s="689" t="s">
        <v>252</v>
      </c>
      <c r="CE13" s="686"/>
      <c r="CF13" s="686"/>
      <c r="CG13" s="686"/>
      <c r="CH13" s="686"/>
      <c r="CI13" s="686"/>
      <c r="CJ13" s="686"/>
      <c r="CK13" s="686"/>
      <c r="CL13" s="686"/>
      <c r="CM13" s="686"/>
      <c r="CN13" s="686"/>
      <c r="CO13" s="686"/>
      <c r="CP13" s="686"/>
      <c r="CQ13" s="687"/>
      <c r="CR13" s="642">
        <v>941928</v>
      </c>
      <c r="CS13" s="643"/>
      <c r="CT13" s="643"/>
      <c r="CU13" s="643"/>
      <c r="CV13" s="643"/>
      <c r="CW13" s="643"/>
      <c r="CX13" s="643"/>
      <c r="CY13" s="644"/>
      <c r="CZ13" s="675">
        <v>14.5</v>
      </c>
      <c r="DA13" s="675"/>
      <c r="DB13" s="675"/>
      <c r="DC13" s="675"/>
      <c r="DD13" s="648">
        <v>797253</v>
      </c>
      <c r="DE13" s="643"/>
      <c r="DF13" s="643"/>
      <c r="DG13" s="643"/>
      <c r="DH13" s="643"/>
      <c r="DI13" s="643"/>
      <c r="DJ13" s="643"/>
      <c r="DK13" s="643"/>
      <c r="DL13" s="643"/>
      <c r="DM13" s="643"/>
      <c r="DN13" s="643"/>
      <c r="DO13" s="643"/>
      <c r="DP13" s="644"/>
      <c r="DQ13" s="648">
        <v>228371</v>
      </c>
      <c r="DR13" s="643"/>
      <c r="DS13" s="643"/>
      <c r="DT13" s="643"/>
      <c r="DU13" s="643"/>
      <c r="DV13" s="643"/>
      <c r="DW13" s="643"/>
      <c r="DX13" s="643"/>
      <c r="DY13" s="643"/>
      <c r="DZ13" s="643"/>
      <c r="EA13" s="643"/>
      <c r="EB13" s="643"/>
      <c r="EC13" s="688"/>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233</v>
      </c>
      <c r="AE14" s="676"/>
      <c r="AF14" s="676"/>
      <c r="AG14" s="676"/>
      <c r="AH14" s="676"/>
      <c r="AI14" s="676"/>
      <c r="AJ14" s="676"/>
      <c r="AK14" s="676"/>
      <c r="AL14" s="645" t="s">
        <v>128</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13758</v>
      </c>
      <c r="BH14" s="643"/>
      <c r="BI14" s="643"/>
      <c r="BJ14" s="643"/>
      <c r="BK14" s="643"/>
      <c r="BL14" s="643"/>
      <c r="BM14" s="643"/>
      <c r="BN14" s="644"/>
      <c r="BO14" s="675">
        <v>1.8</v>
      </c>
      <c r="BP14" s="675"/>
      <c r="BQ14" s="675"/>
      <c r="BR14" s="675"/>
      <c r="BS14" s="648" t="s">
        <v>128</v>
      </c>
      <c r="BT14" s="643"/>
      <c r="BU14" s="643"/>
      <c r="BV14" s="643"/>
      <c r="BW14" s="643"/>
      <c r="BX14" s="643"/>
      <c r="BY14" s="643"/>
      <c r="BZ14" s="643"/>
      <c r="CA14" s="643"/>
      <c r="CB14" s="688"/>
      <c r="CD14" s="689" t="s">
        <v>255</v>
      </c>
      <c r="CE14" s="686"/>
      <c r="CF14" s="686"/>
      <c r="CG14" s="686"/>
      <c r="CH14" s="686"/>
      <c r="CI14" s="686"/>
      <c r="CJ14" s="686"/>
      <c r="CK14" s="686"/>
      <c r="CL14" s="686"/>
      <c r="CM14" s="686"/>
      <c r="CN14" s="686"/>
      <c r="CO14" s="686"/>
      <c r="CP14" s="686"/>
      <c r="CQ14" s="687"/>
      <c r="CR14" s="642">
        <v>259418</v>
      </c>
      <c r="CS14" s="643"/>
      <c r="CT14" s="643"/>
      <c r="CU14" s="643"/>
      <c r="CV14" s="643"/>
      <c r="CW14" s="643"/>
      <c r="CX14" s="643"/>
      <c r="CY14" s="644"/>
      <c r="CZ14" s="675">
        <v>4</v>
      </c>
      <c r="DA14" s="675"/>
      <c r="DB14" s="675"/>
      <c r="DC14" s="675"/>
      <c r="DD14" s="648">
        <v>495</v>
      </c>
      <c r="DE14" s="643"/>
      <c r="DF14" s="643"/>
      <c r="DG14" s="643"/>
      <c r="DH14" s="643"/>
      <c r="DI14" s="643"/>
      <c r="DJ14" s="643"/>
      <c r="DK14" s="643"/>
      <c r="DL14" s="643"/>
      <c r="DM14" s="643"/>
      <c r="DN14" s="643"/>
      <c r="DO14" s="643"/>
      <c r="DP14" s="644"/>
      <c r="DQ14" s="648">
        <v>243092</v>
      </c>
      <c r="DR14" s="643"/>
      <c r="DS14" s="643"/>
      <c r="DT14" s="643"/>
      <c r="DU14" s="643"/>
      <c r="DV14" s="643"/>
      <c r="DW14" s="643"/>
      <c r="DX14" s="643"/>
      <c r="DY14" s="643"/>
      <c r="DZ14" s="643"/>
      <c r="EA14" s="643"/>
      <c r="EB14" s="643"/>
      <c r="EC14" s="688"/>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233</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14520</v>
      </c>
      <c r="BH15" s="643"/>
      <c r="BI15" s="643"/>
      <c r="BJ15" s="643"/>
      <c r="BK15" s="643"/>
      <c r="BL15" s="643"/>
      <c r="BM15" s="643"/>
      <c r="BN15" s="644"/>
      <c r="BO15" s="675">
        <v>1.9</v>
      </c>
      <c r="BP15" s="675"/>
      <c r="BQ15" s="675"/>
      <c r="BR15" s="675"/>
      <c r="BS15" s="648" t="s">
        <v>128</v>
      </c>
      <c r="BT15" s="643"/>
      <c r="BU15" s="643"/>
      <c r="BV15" s="643"/>
      <c r="BW15" s="643"/>
      <c r="BX15" s="643"/>
      <c r="BY15" s="643"/>
      <c r="BZ15" s="643"/>
      <c r="CA15" s="643"/>
      <c r="CB15" s="688"/>
      <c r="CD15" s="689" t="s">
        <v>258</v>
      </c>
      <c r="CE15" s="686"/>
      <c r="CF15" s="686"/>
      <c r="CG15" s="686"/>
      <c r="CH15" s="686"/>
      <c r="CI15" s="686"/>
      <c r="CJ15" s="686"/>
      <c r="CK15" s="686"/>
      <c r="CL15" s="686"/>
      <c r="CM15" s="686"/>
      <c r="CN15" s="686"/>
      <c r="CO15" s="686"/>
      <c r="CP15" s="686"/>
      <c r="CQ15" s="687"/>
      <c r="CR15" s="642">
        <v>328873</v>
      </c>
      <c r="CS15" s="643"/>
      <c r="CT15" s="643"/>
      <c r="CU15" s="643"/>
      <c r="CV15" s="643"/>
      <c r="CW15" s="643"/>
      <c r="CX15" s="643"/>
      <c r="CY15" s="644"/>
      <c r="CZ15" s="675">
        <v>5.0999999999999996</v>
      </c>
      <c r="DA15" s="675"/>
      <c r="DB15" s="675"/>
      <c r="DC15" s="675"/>
      <c r="DD15" s="648">
        <v>44075</v>
      </c>
      <c r="DE15" s="643"/>
      <c r="DF15" s="643"/>
      <c r="DG15" s="643"/>
      <c r="DH15" s="643"/>
      <c r="DI15" s="643"/>
      <c r="DJ15" s="643"/>
      <c r="DK15" s="643"/>
      <c r="DL15" s="643"/>
      <c r="DM15" s="643"/>
      <c r="DN15" s="643"/>
      <c r="DO15" s="643"/>
      <c r="DP15" s="644"/>
      <c r="DQ15" s="648">
        <v>274988</v>
      </c>
      <c r="DR15" s="643"/>
      <c r="DS15" s="643"/>
      <c r="DT15" s="643"/>
      <c r="DU15" s="643"/>
      <c r="DV15" s="643"/>
      <c r="DW15" s="643"/>
      <c r="DX15" s="643"/>
      <c r="DY15" s="643"/>
      <c r="DZ15" s="643"/>
      <c r="EA15" s="643"/>
      <c r="EB15" s="643"/>
      <c r="EC15" s="688"/>
    </row>
    <row r="16" spans="2:143" ht="11.25" customHeight="1" x14ac:dyDescent="0.15">
      <c r="B16" s="639" t="s">
        <v>259</v>
      </c>
      <c r="C16" s="640"/>
      <c r="D16" s="640"/>
      <c r="E16" s="640"/>
      <c r="F16" s="640"/>
      <c r="G16" s="640"/>
      <c r="H16" s="640"/>
      <c r="I16" s="640"/>
      <c r="J16" s="640"/>
      <c r="K16" s="640"/>
      <c r="L16" s="640"/>
      <c r="M16" s="640"/>
      <c r="N16" s="640"/>
      <c r="O16" s="640"/>
      <c r="P16" s="640"/>
      <c r="Q16" s="641"/>
      <c r="R16" s="642">
        <v>2770</v>
      </c>
      <c r="S16" s="643"/>
      <c r="T16" s="643"/>
      <c r="U16" s="643"/>
      <c r="V16" s="643"/>
      <c r="W16" s="643"/>
      <c r="X16" s="643"/>
      <c r="Y16" s="644"/>
      <c r="Z16" s="675">
        <v>0</v>
      </c>
      <c r="AA16" s="675"/>
      <c r="AB16" s="675"/>
      <c r="AC16" s="675"/>
      <c r="AD16" s="676">
        <v>2770</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233</v>
      </c>
      <c r="BP16" s="675"/>
      <c r="BQ16" s="675"/>
      <c r="BR16" s="675"/>
      <c r="BS16" s="648" t="s">
        <v>128</v>
      </c>
      <c r="BT16" s="643"/>
      <c r="BU16" s="643"/>
      <c r="BV16" s="643"/>
      <c r="BW16" s="643"/>
      <c r="BX16" s="643"/>
      <c r="BY16" s="643"/>
      <c r="BZ16" s="643"/>
      <c r="CA16" s="643"/>
      <c r="CB16" s="688"/>
      <c r="CD16" s="689" t="s">
        <v>261</v>
      </c>
      <c r="CE16" s="686"/>
      <c r="CF16" s="686"/>
      <c r="CG16" s="686"/>
      <c r="CH16" s="686"/>
      <c r="CI16" s="686"/>
      <c r="CJ16" s="686"/>
      <c r="CK16" s="686"/>
      <c r="CL16" s="686"/>
      <c r="CM16" s="686"/>
      <c r="CN16" s="686"/>
      <c r="CO16" s="686"/>
      <c r="CP16" s="686"/>
      <c r="CQ16" s="687"/>
      <c r="CR16" s="642">
        <v>24698</v>
      </c>
      <c r="CS16" s="643"/>
      <c r="CT16" s="643"/>
      <c r="CU16" s="643"/>
      <c r="CV16" s="643"/>
      <c r="CW16" s="643"/>
      <c r="CX16" s="643"/>
      <c r="CY16" s="644"/>
      <c r="CZ16" s="675">
        <v>0.4</v>
      </c>
      <c r="DA16" s="675"/>
      <c r="DB16" s="675"/>
      <c r="DC16" s="675"/>
      <c r="DD16" s="648" t="s">
        <v>233</v>
      </c>
      <c r="DE16" s="643"/>
      <c r="DF16" s="643"/>
      <c r="DG16" s="643"/>
      <c r="DH16" s="643"/>
      <c r="DI16" s="643"/>
      <c r="DJ16" s="643"/>
      <c r="DK16" s="643"/>
      <c r="DL16" s="643"/>
      <c r="DM16" s="643"/>
      <c r="DN16" s="643"/>
      <c r="DO16" s="643"/>
      <c r="DP16" s="644"/>
      <c r="DQ16" s="648">
        <v>7697</v>
      </c>
      <c r="DR16" s="643"/>
      <c r="DS16" s="643"/>
      <c r="DT16" s="643"/>
      <c r="DU16" s="643"/>
      <c r="DV16" s="643"/>
      <c r="DW16" s="643"/>
      <c r="DX16" s="643"/>
      <c r="DY16" s="643"/>
      <c r="DZ16" s="643"/>
      <c r="EA16" s="643"/>
      <c r="EB16" s="643"/>
      <c r="EC16" s="688"/>
    </row>
    <row r="17" spans="2:133" ht="11.25" customHeight="1" x14ac:dyDescent="0.15">
      <c r="B17" s="639" t="s">
        <v>262</v>
      </c>
      <c r="C17" s="640"/>
      <c r="D17" s="640"/>
      <c r="E17" s="640"/>
      <c r="F17" s="640"/>
      <c r="G17" s="640"/>
      <c r="H17" s="640"/>
      <c r="I17" s="640"/>
      <c r="J17" s="640"/>
      <c r="K17" s="640"/>
      <c r="L17" s="640"/>
      <c r="M17" s="640"/>
      <c r="N17" s="640"/>
      <c r="O17" s="640"/>
      <c r="P17" s="640"/>
      <c r="Q17" s="641"/>
      <c r="R17" s="642">
        <v>3111</v>
      </c>
      <c r="S17" s="643"/>
      <c r="T17" s="643"/>
      <c r="U17" s="643"/>
      <c r="V17" s="643"/>
      <c r="W17" s="643"/>
      <c r="X17" s="643"/>
      <c r="Y17" s="644"/>
      <c r="Z17" s="675">
        <v>0</v>
      </c>
      <c r="AA17" s="675"/>
      <c r="AB17" s="675"/>
      <c r="AC17" s="675"/>
      <c r="AD17" s="676">
        <v>3111</v>
      </c>
      <c r="AE17" s="676"/>
      <c r="AF17" s="676"/>
      <c r="AG17" s="676"/>
      <c r="AH17" s="676"/>
      <c r="AI17" s="676"/>
      <c r="AJ17" s="676"/>
      <c r="AK17" s="676"/>
      <c r="AL17" s="645">
        <v>0.1</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8"/>
      <c r="CD17" s="689" t="s">
        <v>264</v>
      </c>
      <c r="CE17" s="686"/>
      <c r="CF17" s="686"/>
      <c r="CG17" s="686"/>
      <c r="CH17" s="686"/>
      <c r="CI17" s="686"/>
      <c r="CJ17" s="686"/>
      <c r="CK17" s="686"/>
      <c r="CL17" s="686"/>
      <c r="CM17" s="686"/>
      <c r="CN17" s="686"/>
      <c r="CO17" s="686"/>
      <c r="CP17" s="686"/>
      <c r="CQ17" s="687"/>
      <c r="CR17" s="642">
        <v>678204</v>
      </c>
      <c r="CS17" s="643"/>
      <c r="CT17" s="643"/>
      <c r="CU17" s="643"/>
      <c r="CV17" s="643"/>
      <c r="CW17" s="643"/>
      <c r="CX17" s="643"/>
      <c r="CY17" s="644"/>
      <c r="CZ17" s="675">
        <v>10.5</v>
      </c>
      <c r="DA17" s="675"/>
      <c r="DB17" s="675"/>
      <c r="DC17" s="675"/>
      <c r="DD17" s="648" t="s">
        <v>233</v>
      </c>
      <c r="DE17" s="643"/>
      <c r="DF17" s="643"/>
      <c r="DG17" s="643"/>
      <c r="DH17" s="643"/>
      <c r="DI17" s="643"/>
      <c r="DJ17" s="643"/>
      <c r="DK17" s="643"/>
      <c r="DL17" s="643"/>
      <c r="DM17" s="643"/>
      <c r="DN17" s="643"/>
      <c r="DO17" s="643"/>
      <c r="DP17" s="644"/>
      <c r="DQ17" s="648">
        <v>678204</v>
      </c>
      <c r="DR17" s="643"/>
      <c r="DS17" s="643"/>
      <c r="DT17" s="643"/>
      <c r="DU17" s="643"/>
      <c r="DV17" s="643"/>
      <c r="DW17" s="643"/>
      <c r="DX17" s="643"/>
      <c r="DY17" s="643"/>
      <c r="DZ17" s="643"/>
      <c r="EA17" s="643"/>
      <c r="EB17" s="643"/>
      <c r="EC17" s="688"/>
    </row>
    <row r="18" spans="2:133" ht="11.25" customHeight="1" x14ac:dyDescent="0.15">
      <c r="B18" s="639" t="s">
        <v>265</v>
      </c>
      <c r="C18" s="640"/>
      <c r="D18" s="640"/>
      <c r="E18" s="640"/>
      <c r="F18" s="640"/>
      <c r="G18" s="640"/>
      <c r="H18" s="640"/>
      <c r="I18" s="640"/>
      <c r="J18" s="640"/>
      <c r="K18" s="640"/>
      <c r="L18" s="640"/>
      <c r="M18" s="640"/>
      <c r="N18" s="640"/>
      <c r="O18" s="640"/>
      <c r="P18" s="640"/>
      <c r="Q18" s="641"/>
      <c r="R18" s="642">
        <v>2547</v>
      </c>
      <c r="S18" s="643"/>
      <c r="T18" s="643"/>
      <c r="U18" s="643"/>
      <c r="V18" s="643"/>
      <c r="W18" s="643"/>
      <c r="X18" s="643"/>
      <c r="Y18" s="644"/>
      <c r="Z18" s="675">
        <v>0</v>
      </c>
      <c r="AA18" s="675"/>
      <c r="AB18" s="675"/>
      <c r="AC18" s="675"/>
      <c r="AD18" s="676">
        <v>2547</v>
      </c>
      <c r="AE18" s="676"/>
      <c r="AF18" s="676"/>
      <c r="AG18" s="676"/>
      <c r="AH18" s="676"/>
      <c r="AI18" s="676"/>
      <c r="AJ18" s="676"/>
      <c r="AK18" s="676"/>
      <c r="AL18" s="645">
        <v>0.1</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233</v>
      </c>
      <c r="BH18" s="643"/>
      <c r="BI18" s="643"/>
      <c r="BJ18" s="643"/>
      <c r="BK18" s="643"/>
      <c r="BL18" s="643"/>
      <c r="BM18" s="643"/>
      <c r="BN18" s="644"/>
      <c r="BO18" s="675" t="s">
        <v>233</v>
      </c>
      <c r="BP18" s="675"/>
      <c r="BQ18" s="675"/>
      <c r="BR18" s="675"/>
      <c r="BS18" s="648" t="s">
        <v>233</v>
      </c>
      <c r="BT18" s="643"/>
      <c r="BU18" s="643"/>
      <c r="BV18" s="643"/>
      <c r="BW18" s="643"/>
      <c r="BX18" s="643"/>
      <c r="BY18" s="643"/>
      <c r="BZ18" s="643"/>
      <c r="CA18" s="643"/>
      <c r="CB18" s="688"/>
      <c r="CD18" s="689" t="s">
        <v>267</v>
      </c>
      <c r="CE18" s="686"/>
      <c r="CF18" s="686"/>
      <c r="CG18" s="686"/>
      <c r="CH18" s="686"/>
      <c r="CI18" s="686"/>
      <c r="CJ18" s="686"/>
      <c r="CK18" s="686"/>
      <c r="CL18" s="686"/>
      <c r="CM18" s="686"/>
      <c r="CN18" s="686"/>
      <c r="CO18" s="686"/>
      <c r="CP18" s="686"/>
      <c r="CQ18" s="687"/>
      <c r="CR18" s="642" t="s">
        <v>128</v>
      </c>
      <c r="CS18" s="643"/>
      <c r="CT18" s="643"/>
      <c r="CU18" s="643"/>
      <c r="CV18" s="643"/>
      <c r="CW18" s="643"/>
      <c r="CX18" s="643"/>
      <c r="CY18" s="644"/>
      <c r="CZ18" s="675" t="s">
        <v>233</v>
      </c>
      <c r="DA18" s="675"/>
      <c r="DB18" s="675"/>
      <c r="DC18" s="675"/>
      <c r="DD18" s="648" t="s">
        <v>137</v>
      </c>
      <c r="DE18" s="643"/>
      <c r="DF18" s="643"/>
      <c r="DG18" s="643"/>
      <c r="DH18" s="643"/>
      <c r="DI18" s="643"/>
      <c r="DJ18" s="643"/>
      <c r="DK18" s="643"/>
      <c r="DL18" s="643"/>
      <c r="DM18" s="643"/>
      <c r="DN18" s="643"/>
      <c r="DO18" s="643"/>
      <c r="DP18" s="644"/>
      <c r="DQ18" s="648" t="s">
        <v>137</v>
      </c>
      <c r="DR18" s="643"/>
      <c r="DS18" s="643"/>
      <c r="DT18" s="643"/>
      <c r="DU18" s="643"/>
      <c r="DV18" s="643"/>
      <c r="DW18" s="643"/>
      <c r="DX18" s="643"/>
      <c r="DY18" s="643"/>
      <c r="DZ18" s="643"/>
      <c r="EA18" s="643"/>
      <c r="EB18" s="643"/>
      <c r="EC18" s="688"/>
    </row>
    <row r="19" spans="2:133" ht="11.25" customHeight="1" x14ac:dyDescent="0.15">
      <c r="B19" s="639" t="s">
        <v>268</v>
      </c>
      <c r="C19" s="640"/>
      <c r="D19" s="640"/>
      <c r="E19" s="640"/>
      <c r="F19" s="640"/>
      <c r="G19" s="640"/>
      <c r="H19" s="640"/>
      <c r="I19" s="640"/>
      <c r="J19" s="640"/>
      <c r="K19" s="640"/>
      <c r="L19" s="640"/>
      <c r="M19" s="640"/>
      <c r="N19" s="640"/>
      <c r="O19" s="640"/>
      <c r="P19" s="640"/>
      <c r="Q19" s="641"/>
      <c r="R19" s="642">
        <v>367</v>
      </c>
      <c r="S19" s="643"/>
      <c r="T19" s="643"/>
      <c r="U19" s="643"/>
      <c r="V19" s="643"/>
      <c r="W19" s="643"/>
      <c r="X19" s="643"/>
      <c r="Y19" s="644"/>
      <c r="Z19" s="675">
        <v>0</v>
      </c>
      <c r="AA19" s="675"/>
      <c r="AB19" s="675"/>
      <c r="AC19" s="675"/>
      <c r="AD19" s="676">
        <v>367</v>
      </c>
      <c r="AE19" s="676"/>
      <c r="AF19" s="676"/>
      <c r="AG19" s="676"/>
      <c r="AH19" s="676"/>
      <c r="AI19" s="676"/>
      <c r="AJ19" s="676"/>
      <c r="AK19" s="676"/>
      <c r="AL19" s="645">
        <v>0</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2144</v>
      </c>
      <c r="BH19" s="643"/>
      <c r="BI19" s="643"/>
      <c r="BJ19" s="643"/>
      <c r="BK19" s="643"/>
      <c r="BL19" s="643"/>
      <c r="BM19" s="643"/>
      <c r="BN19" s="644"/>
      <c r="BO19" s="675">
        <v>0.3</v>
      </c>
      <c r="BP19" s="675"/>
      <c r="BQ19" s="675"/>
      <c r="BR19" s="675"/>
      <c r="BS19" s="648" t="s">
        <v>233</v>
      </c>
      <c r="BT19" s="643"/>
      <c r="BU19" s="643"/>
      <c r="BV19" s="643"/>
      <c r="BW19" s="643"/>
      <c r="BX19" s="643"/>
      <c r="BY19" s="643"/>
      <c r="BZ19" s="643"/>
      <c r="CA19" s="643"/>
      <c r="CB19" s="688"/>
      <c r="CD19" s="689" t="s">
        <v>270</v>
      </c>
      <c r="CE19" s="686"/>
      <c r="CF19" s="686"/>
      <c r="CG19" s="686"/>
      <c r="CH19" s="686"/>
      <c r="CI19" s="686"/>
      <c r="CJ19" s="686"/>
      <c r="CK19" s="686"/>
      <c r="CL19" s="686"/>
      <c r="CM19" s="686"/>
      <c r="CN19" s="686"/>
      <c r="CO19" s="686"/>
      <c r="CP19" s="686"/>
      <c r="CQ19" s="687"/>
      <c r="CR19" s="642" t="s">
        <v>233</v>
      </c>
      <c r="CS19" s="643"/>
      <c r="CT19" s="643"/>
      <c r="CU19" s="643"/>
      <c r="CV19" s="643"/>
      <c r="CW19" s="643"/>
      <c r="CX19" s="643"/>
      <c r="CY19" s="644"/>
      <c r="CZ19" s="675" t="s">
        <v>233</v>
      </c>
      <c r="DA19" s="675"/>
      <c r="DB19" s="675"/>
      <c r="DC19" s="675"/>
      <c r="DD19" s="648" t="s">
        <v>233</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8"/>
    </row>
    <row r="20" spans="2:133" ht="11.25" customHeight="1" x14ac:dyDescent="0.15">
      <c r="B20" s="639" t="s">
        <v>271</v>
      </c>
      <c r="C20" s="640"/>
      <c r="D20" s="640"/>
      <c r="E20" s="640"/>
      <c r="F20" s="640"/>
      <c r="G20" s="640"/>
      <c r="H20" s="640"/>
      <c r="I20" s="640"/>
      <c r="J20" s="640"/>
      <c r="K20" s="640"/>
      <c r="L20" s="640"/>
      <c r="M20" s="640"/>
      <c r="N20" s="640"/>
      <c r="O20" s="640"/>
      <c r="P20" s="640"/>
      <c r="Q20" s="641"/>
      <c r="R20" s="642">
        <v>1941</v>
      </c>
      <c r="S20" s="643"/>
      <c r="T20" s="643"/>
      <c r="U20" s="643"/>
      <c r="V20" s="643"/>
      <c r="W20" s="643"/>
      <c r="X20" s="643"/>
      <c r="Y20" s="644"/>
      <c r="Z20" s="675">
        <v>0</v>
      </c>
      <c r="AA20" s="675"/>
      <c r="AB20" s="675"/>
      <c r="AC20" s="675"/>
      <c r="AD20" s="676">
        <v>1941</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2144</v>
      </c>
      <c r="BH20" s="643"/>
      <c r="BI20" s="643"/>
      <c r="BJ20" s="643"/>
      <c r="BK20" s="643"/>
      <c r="BL20" s="643"/>
      <c r="BM20" s="643"/>
      <c r="BN20" s="644"/>
      <c r="BO20" s="675">
        <v>0.3</v>
      </c>
      <c r="BP20" s="675"/>
      <c r="BQ20" s="675"/>
      <c r="BR20" s="675"/>
      <c r="BS20" s="648" t="s">
        <v>233</v>
      </c>
      <c r="BT20" s="643"/>
      <c r="BU20" s="643"/>
      <c r="BV20" s="643"/>
      <c r="BW20" s="643"/>
      <c r="BX20" s="643"/>
      <c r="BY20" s="643"/>
      <c r="BZ20" s="643"/>
      <c r="CA20" s="643"/>
      <c r="CB20" s="688"/>
      <c r="CD20" s="689" t="s">
        <v>273</v>
      </c>
      <c r="CE20" s="686"/>
      <c r="CF20" s="686"/>
      <c r="CG20" s="686"/>
      <c r="CH20" s="686"/>
      <c r="CI20" s="686"/>
      <c r="CJ20" s="686"/>
      <c r="CK20" s="686"/>
      <c r="CL20" s="686"/>
      <c r="CM20" s="686"/>
      <c r="CN20" s="686"/>
      <c r="CO20" s="686"/>
      <c r="CP20" s="686"/>
      <c r="CQ20" s="687"/>
      <c r="CR20" s="642">
        <v>6483371</v>
      </c>
      <c r="CS20" s="643"/>
      <c r="CT20" s="643"/>
      <c r="CU20" s="643"/>
      <c r="CV20" s="643"/>
      <c r="CW20" s="643"/>
      <c r="CX20" s="643"/>
      <c r="CY20" s="644"/>
      <c r="CZ20" s="675">
        <v>100</v>
      </c>
      <c r="DA20" s="675"/>
      <c r="DB20" s="675"/>
      <c r="DC20" s="675"/>
      <c r="DD20" s="648">
        <v>1777926</v>
      </c>
      <c r="DE20" s="643"/>
      <c r="DF20" s="643"/>
      <c r="DG20" s="643"/>
      <c r="DH20" s="643"/>
      <c r="DI20" s="643"/>
      <c r="DJ20" s="643"/>
      <c r="DK20" s="643"/>
      <c r="DL20" s="643"/>
      <c r="DM20" s="643"/>
      <c r="DN20" s="643"/>
      <c r="DO20" s="643"/>
      <c r="DP20" s="644"/>
      <c r="DQ20" s="648">
        <v>3857622</v>
      </c>
      <c r="DR20" s="643"/>
      <c r="DS20" s="643"/>
      <c r="DT20" s="643"/>
      <c r="DU20" s="643"/>
      <c r="DV20" s="643"/>
      <c r="DW20" s="643"/>
      <c r="DX20" s="643"/>
      <c r="DY20" s="643"/>
      <c r="DZ20" s="643"/>
      <c r="EA20" s="643"/>
      <c r="EB20" s="643"/>
      <c r="EC20" s="688"/>
    </row>
    <row r="21" spans="2:133" ht="11.25" customHeight="1" x14ac:dyDescent="0.15">
      <c r="B21" s="639" t="s">
        <v>274</v>
      </c>
      <c r="C21" s="640"/>
      <c r="D21" s="640"/>
      <c r="E21" s="640"/>
      <c r="F21" s="640"/>
      <c r="G21" s="640"/>
      <c r="H21" s="640"/>
      <c r="I21" s="640"/>
      <c r="J21" s="640"/>
      <c r="K21" s="640"/>
      <c r="L21" s="640"/>
      <c r="M21" s="640"/>
      <c r="N21" s="640"/>
      <c r="O21" s="640"/>
      <c r="P21" s="640"/>
      <c r="Q21" s="641"/>
      <c r="R21" s="642">
        <v>239</v>
      </c>
      <c r="S21" s="643"/>
      <c r="T21" s="643"/>
      <c r="U21" s="643"/>
      <c r="V21" s="643"/>
      <c r="W21" s="643"/>
      <c r="X21" s="643"/>
      <c r="Y21" s="644"/>
      <c r="Z21" s="675">
        <v>0</v>
      </c>
      <c r="AA21" s="675"/>
      <c r="AB21" s="675"/>
      <c r="AC21" s="675"/>
      <c r="AD21" s="676">
        <v>239</v>
      </c>
      <c r="AE21" s="676"/>
      <c r="AF21" s="676"/>
      <c r="AG21" s="676"/>
      <c r="AH21" s="676"/>
      <c r="AI21" s="676"/>
      <c r="AJ21" s="676"/>
      <c r="AK21" s="676"/>
      <c r="AL21" s="645">
        <v>0</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v>2144</v>
      </c>
      <c r="BH21" s="643"/>
      <c r="BI21" s="643"/>
      <c r="BJ21" s="643"/>
      <c r="BK21" s="643"/>
      <c r="BL21" s="643"/>
      <c r="BM21" s="643"/>
      <c r="BN21" s="644"/>
      <c r="BO21" s="675">
        <v>0.3</v>
      </c>
      <c r="BP21" s="675"/>
      <c r="BQ21" s="675"/>
      <c r="BR21" s="675"/>
      <c r="BS21" s="648" t="s">
        <v>233</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2672654</v>
      </c>
      <c r="S22" s="643"/>
      <c r="T22" s="643"/>
      <c r="U22" s="643"/>
      <c r="V22" s="643"/>
      <c r="W22" s="643"/>
      <c r="X22" s="643"/>
      <c r="Y22" s="644"/>
      <c r="Z22" s="675">
        <v>40.1</v>
      </c>
      <c r="AA22" s="675"/>
      <c r="AB22" s="675"/>
      <c r="AC22" s="675"/>
      <c r="AD22" s="676">
        <v>2375306</v>
      </c>
      <c r="AE22" s="676"/>
      <c r="AF22" s="676"/>
      <c r="AG22" s="676"/>
      <c r="AH22" s="676"/>
      <c r="AI22" s="676"/>
      <c r="AJ22" s="676"/>
      <c r="AK22" s="676"/>
      <c r="AL22" s="645">
        <v>70.7</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233</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8"/>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2375306</v>
      </c>
      <c r="S23" s="643"/>
      <c r="T23" s="643"/>
      <c r="U23" s="643"/>
      <c r="V23" s="643"/>
      <c r="W23" s="643"/>
      <c r="X23" s="643"/>
      <c r="Y23" s="644"/>
      <c r="Z23" s="675">
        <v>35.6</v>
      </c>
      <c r="AA23" s="675"/>
      <c r="AB23" s="675"/>
      <c r="AC23" s="675"/>
      <c r="AD23" s="676">
        <v>2375306</v>
      </c>
      <c r="AE23" s="676"/>
      <c r="AF23" s="676"/>
      <c r="AG23" s="676"/>
      <c r="AH23" s="676"/>
      <c r="AI23" s="676"/>
      <c r="AJ23" s="676"/>
      <c r="AK23" s="676"/>
      <c r="AL23" s="645">
        <v>70.7</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t="s">
        <v>233</v>
      </c>
      <c r="BH23" s="643"/>
      <c r="BI23" s="643"/>
      <c r="BJ23" s="643"/>
      <c r="BK23" s="643"/>
      <c r="BL23" s="643"/>
      <c r="BM23" s="643"/>
      <c r="BN23" s="644"/>
      <c r="BO23" s="675" t="s">
        <v>128</v>
      </c>
      <c r="BP23" s="675"/>
      <c r="BQ23" s="675"/>
      <c r="BR23" s="675"/>
      <c r="BS23" s="648" t="s">
        <v>128</v>
      </c>
      <c r="BT23" s="643"/>
      <c r="BU23" s="643"/>
      <c r="BV23" s="643"/>
      <c r="BW23" s="643"/>
      <c r="BX23" s="643"/>
      <c r="BY23" s="643"/>
      <c r="BZ23" s="643"/>
      <c r="CA23" s="643"/>
      <c r="CB23" s="688"/>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297348</v>
      </c>
      <c r="S24" s="643"/>
      <c r="T24" s="643"/>
      <c r="U24" s="643"/>
      <c r="V24" s="643"/>
      <c r="W24" s="643"/>
      <c r="X24" s="643"/>
      <c r="Y24" s="644"/>
      <c r="Z24" s="675">
        <v>4.5</v>
      </c>
      <c r="AA24" s="675"/>
      <c r="AB24" s="675"/>
      <c r="AC24" s="675"/>
      <c r="AD24" s="676" t="s">
        <v>233</v>
      </c>
      <c r="AE24" s="676"/>
      <c r="AF24" s="676"/>
      <c r="AG24" s="676"/>
      <c r="AH24" s="676"/>
      <c r="AI24" s="676"/>
      <c r="AJ24" s="676"/>
      <c r="AK24" s="676"/>
      <c r="AL24" s="645" t="s">
        <v>233</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233</v>
      </c>
      <c r="BH24" s="643"/>
      <c r="BI24" s="643"/>
      <c r="BJ24" s="643"/>
      <c r="BK24" s="643"/>
      <c r="BL24" s="643"/>
      <c r="BM24" s="643"/>
      <c r="BN24" s="644"/>
      <c r="BO24" s="675" t="s">
        <v>233</v>
      </c>
      <c r="BP24" s="675"/>
      <c r="BQ24" s="675"/>
      <c r="BR24" s="675"/>
      <c r="BS24" s="648" t="s">
        <v>233</v>
      </c>
      <c r="BT24" s="643"/>
      <c r="BU24" s="643"/>
      <c r="BV24" s="643"/>
      <c r="BW24" s="643"/>
      <c r="BX24" s="643"/>
      <c r="BY24" s="643"/>
      <c r="BZ24" s="643"/>
      <c r="CA24" s="643"/>
      <c r="CB24" s="688"/>
      <c r="CD24" s="700" t="s">
        <v>288</v>
      </c>
      <c r="CE24" s="701"/>
      <c r="CF24" s="701"/>
      <c r="CG24" s="701"/>
      <c r="CH24" s="701"/>
      <c r="CI24" s="701"/>
      <c r="CJ24" s="701"/>
      <c r="CK24" s="701"/>
      <c r="CL24" s="701"/>
      <c r="CM24" s="701"/>
      <c r="CN24" s="701"/>
      <c r="CO24" s="701"/>
      <c r="CP24" s="701"/>
      <c r="CQ24" s="702"/>
      <c r="CR24" s="697">
        <v>1983771</v>
      </c>
      <c r="CS24" s="698"/>
      <c r="CT24" s="698"/>
      <c r="CU24" s="698"/>
      <c r="CV24" s="698"/>
      <c r="CW24" s="698"/>
      <c r="CX24" s="698"/>
      <c r="CY24" s="741"/>
      <c r="CZ24" s="742">
        <v>30.6</v>
      </c>
      <c r="DA24" s="715"/>
      <c r="DB24" s="715"/>
      <c r="DC24" s="745"/>
      <c r="DD24" s="740">
        <v>1689016</v>
      </c>
      <c r="DE24" s="698"/>
      <c r="DF24" s="698"/>
      <c r="DG24" s="698"/>
      <c r="DH24" s="698"/>
      <c r="DI24" s="698"/>
      <c r="DJ24" s="698"/>
      <c r="DK24" s="741"/>
      <c r="DL24" s="740">
        <v>1658043</v>
      </c>
      <c r="DM24" s="698"/>
      <c r="DN24" s="698"/>
      <c r="DO24" s="698"/>
      <c r="DP24" s="698"/>
      <c r="DQ24" s="698"/>
      <c r="DR24" s="698"/>
      <c r="DS24" s="698"/>
      <c r="DT24" s="698"/>
      <c r="DU24" s="698"/>
      <c r="DV24" s="741"/>
      <c r="DW24" s="742">
        <v>48</v>
      </c>
      <c r="DX24" s="715"/>
      <c r="DY24" s="715"/>
      <c r="DZ24" s="715"/>
      <c r="EA24" s="715"/>
      <c r="EB24" s="715"/>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233</v>
      </c>
      <c r="AA25" s="675"/>
      <c r="AB25" s="675"/>
      <c r="AC25" s="675"/>
      <c r="AD25" s="676" t="s">
        <v>233</v>
      </c>
      <c r="AE25" s="676"/>
      <c r="AF25" s="676"/>
      <c r="AG25" s="676"/>
      <c r="AH25" s="676"/>
      <c r="AI25" s="676"/>
      <c r="AJ25" s="676"/>
      <c r="AK25" s="676"/>
      <c r="AL25" s="645" t="s">
        <v>128</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137</v>
      </c>
      <c r="BH25" s="643"/>
      <c r="BI25" s="643"/>
      <c r="BJ25" s="643"/>
      <c r="BK25" s="643"/>
      <c r="BL25" s="643"/>
      <c r="BM25" s="643"/>
      <c r="BN25" s="644"/>
      <c r="BO25" s="675" t="s">
        <v>233</v>
      </c>
      <c r="BP25" s="675"/>
      <c r="BQ25" s="675"/>
      <c r="BR25" s="675"/>
      <c r="BS25" s="648" t="s">
        <v>233</v>
      </c>
      <c r="BT25" s="643"/>
      <c r="BU25" s="643"/>
      <c r="BV25" s="643"/>
      <c r="BW25" s="643"/>
      <c r="BX25" s="643"/>
      <c r="BY25" s="643"/>
      <c r="BZ25" s="643"/>
      <c r="CA25" s="643"/>
      <c r="CB25" s="688"/>
      <c r="CD25" s="689" t="s">
        <v>291</v>
      </c>
      <c r="CE25" s="686"/>
      <c r="CF25" s="686"/>
      <c r="CG25" s="686"/>
      <c r="CH25" s="686"/>
      <c r="CI25" s="686"/>
      <c r="CJ25" s="686"/>
      <c r="CK25" s="686"/>
      <c r="CL25" s="686"/>
      <c r="CM25" s="686"/>
      <c r="CN25" s="686"/>
      <c r="CO25" s="686"/>
      <c r="CP25" s="686"/>
      <c r="CQ25" s="687"/>
      <c r="CR25" s="642">
        <v>1022251</v>
      </c>
      <c r="CS25" s="661"/>
      <c r="CT25" s="661"/>
      <c r="CU25" s="661"/>
      <c r="CV25" s="661"/>
      <c r="CW25" s="661"/>
      <c r="CX25" s="661"/>
      <c r="CY25" s="662"/>
      <c r="CZ25" s="645">
        <v>15.8</v>
      </c>
      <c r="DA25" s="663"/>
      <c r="DB25" s="663"/>
      <c r="DC25" s="664"/>
      <c r="DD25" s="648">
        <v>926900</v>
      </c>
      <c r="DE25" s="661"/>
      <c r="DF25" s="661"/>
      <c r="DG25" s="661"/>
      <c r="DH25" s="661"/>
      <c r="DI25" s="661"/>
      <c r="DJ25" s="661"/>
      <c r="DK25" s="662"/>
      <c r="DL25" s="648">
        <v>897345</v>
      </c>
      <c r="DM25" s="661"/>
      <c r="DN25" s="661"/>
      <c r="DO25" s="661"/>
      <c r="DP25" s="661"/>
      <c r="DQ25" s="661"/>
      <c r="DR25" s="661"/>
      <c r="DS25" s="661"/>
      <c r="DT25" s="661"/>
      <c r="DU25" s="661"/>
      <c r="DV25" s="662"/>
      <c r="DW25" s="645">
        <v>26</v>
      </c>
      <c r="DX25" s="663"/>
      <c r="DY25" s="663"/>
      <c r="DZ25" s="663"/>
      <c r="EA25" s="663"/>
      <c r="EB25" s="663"/>
      <c r="EC25" s="681"/>
    </row>
    <row r="26" spans="2:133" ht="11.25" customHeight="1" x14ac:dyDescent="0.15">
      <c r="B26" s="639" t="s">
        <v>292</v>
      </c>
      <c r="C26" s="640"/>
      <c r="D26" s="640"/>
      <c r="E26" s="640"/>
      <c r="F26" s="640"/>
      <c r="G26" s="640"/>
      <c r="H26" s="640"/>
      <c r="I26" s="640"/>
      <c r="J26" s="640"/>
      <c r="K26" s="640"/>
      <c r="L26" s="640"/>
      <c r="M26" s="640"/>
      <c r="N26" s="640"/>
      <c r="O26" s="640"/>
      <c r="P26" s="640"/>
      <c r="Q26" s="641"/>
      <c r="R26" s="642">
        <v>3658254</v>
      </c>
      <c r="S26" s="643"/>
      <c r="T26" s="643"/>
      <c r="U26" s="643"/>
      <c r="V26" s="643"/>
      <c r="W26" s="643"/>
      <c r="X26" s="643"/>
      <c r="Y26" s="644"/>
      <c r="Z26" s="675">
        <v>54.8</v>
      </c>
      <c r="AA26" s="675"/>
      <c r="AB26" s="675"/>
      <c r="AC26" s="675"/>
      <c r="AD26" s="676">
        <v>3360906</v>
      </c>
      <c r="AE26" s="676"/>
      <c r="AF26" s="676"/>
      <c r="AG26" s="676"/>
      <c r="AH26" s="676"/>
      <c r="AI26" s="676"/>
      <c r="AJ26" s="676"/>
      <c r="AK26" s="676"/>
      <c r="AL26" s="645">
        <v>100</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233</v>
      </c>
      <c r="BH26" s="643"/>
      <c r="BI26" s="643"/>
      <c r="BJ26" s="643"/>
      <c r="BK26" s="643"/>
      <c r="BL26" s="643"/>
      <c r="BM26" s="643"/>
      <c r="BN26" s="644"/>
      <c r="BO26" s="675" t="s">
        <v>128</v>
      </c>
      <c r="BP26" s="675"/>
      <c r="BQ26" s="675"/>
      <c r="BR26" s="675"/>
      <c r="BS26" s="648" t="s">
        <v>233</v>
      </c>
      <c r="BT26" s="643"/>
      <c r="BU26" s="643"/>
      <c r="BV26" s="643"/>
      <c r="BW26" s="643"/>
      <c r="BX26" s="643"/>
      <c r="BY26" s="643"/>
      <c r="BZ26" s="643"/>
      <c r="CA26" s="643"/>
      <c r="CB26" s="688"/>
      <c r="CD26" s="689" t="s">
        <v>294</v>
      </c>
      <c r="CE26" s="686"/>
      <c r="CF26" s="686"/>
      <c r="CG26" s="686"/>
      <c r="CH26" s="686"/>
      <c r="CI26" s="686"/>
      <c r="CJ26" s="686"/>
      <c r="CK26" s="686"/>
      <c r="CL26" s="686"/>
      <c r="CM26" s="686"/>
      <c r="CN26" s="686"/>
      <c r="CO26" s="686"/>
      <c r="CP26" s="686"/>
      <c r="CQ26" s="687"/>
      <c r="CR26" s="642">
        <v>615882</v>
      </c>
      <c r="CS26" s="643"/>
      <c r="CT26" s="643"/>
      <c r="CU26" s="643"/>
      <c r="CV26" s="643"/>
      <c r="CW26" s="643"/>
      <c r="CX26" s="643"/>
      <c r="CY26" s="644"/>
      <c r="CZ26" s="645">
        <v>9.5</v>
      </c>
      <c r="DA26" s="663"/>
      <c r="DB26" s="663"/>
      <c r="DC26" s="664"/>
      <c r="DD26" s="648">
        <v>530720</v>
      </c>
      <c r="DE26" s="643"/>
      <c r="DF26" s="643"/>
      <c r="DG26" s="643"/>
      <c r="DH26" s="643"/>
      <c r="DI26" s="643"/>
      <c r="DJ26" s="643"/>
      <c r="DK26" s="644"/>
      <c r="DL26" s="648" t="s">
        <v>137</v>
      </c>
      <c r="DM26" s="643"/>
      <c r="DN26" s="643"/>
      <c r="DO26" s="643"/>
      <c r="DP26" s="643"/>
      <c r="DQ26" s="643"/>
      <c r="DR26" s="643"/>
      <c r="DS26" s="643"/>
      <c r="DT26" s="643"/>
      <c r="DU26" s="643"/>
      <c r="DV26" s="644"/>
      <c r="DW26" s="645" t="s">
        <v>137</v>
      </c>
      <c r="DX26" s="663"/>
      <c r="DY26" s="663"/>
      <c r="DZ26" s="663"/>
      <c r="EA26" s="663"/>
      <c r="EB26" s="663"/>
      <c r="EC26" s="681"/>
    </row>
    <row r="27" spans="2:133" ht="11.25" customHeight="1" x14ac:dyDescent="0.15">
      <c r="B27" s="639" t="s">
        <v>295</v>
      </c>
      <c r="C27" s="640"/>
      <c r="D27" s="640"/>
      <c r="E27" s="640"/>
      <c r="F27" s="640"/>
      <c r="G27" s="640"/>
      <c r="H27" s="640"/>
      <c r="I27" s="640"/>
      <c r="J27" s="640"/>
      <c r="K27" s="640"/>
      <c r="L27" s="640"/>
      <c r="M27" s="640"/>
      <c r="N27" s="640"/>
      <c r="O27" s="640"/>
      <c r="P27" s="640"/>
      <c r="Q27" s="641"/>
      <c r="R27" s="642" t="s">
        <v>233</v>
      </c>
      <c r="S27" s="643"/>
      <c r="T27" s="643"/>
      <c r="U27" s="643"/>
      <c r="V27" s="643"/>
      <c r="W27" s="643"/>
      <c r="X27" s="643"/>
      <c r="Y27" s="644"/>
      <c r="Z27" s="675" t="s">
        <v>233</v>
      </c>
      <c r="AA27" s="675"/>
      <c r="AB27" s="675"/>
      <c r="AC27" s="675"/>
      <c r="AD27" s="676" t="s">
        <v>128</v>
      </c>
      <c r="AE27" s="676"/>
      <c r="AF27" s="676"/>
      <c r="AG27" s="676"/>
      <c r="AH27" s="676"/>
      <c r="AI27" s="676"/>
      <c r="AJ27" s="676"/>
      <c r="AK27" s="676"/>
      <c r="AL27" s="645" t="s">
        <v>233</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762867</v>
      </c>
      <c r="BH27" s="643"/>
      <c r="BI27" s="643"/>
      <c r="BJ27" s="643"/>
      <c r="BK27" s="643"/>
      <c r="BL27" s="643"/>
      <c r="BM27" s="643"/>
      <c r="BN27" s="644"/>
      <c r="BO27" s="675">
        <v>100</v>
      </c>
      <c r="BP27" s="675"/>
      <c r="BQ27" s="675"/>
      <c r="BR27" s="675"/>
      <c r="BS27" s="648">
        <v>76312</v>
      </c>
      <c r="BT27" s="643"/>
      <c r="BU27" s="643"/>
      <c r="BV27" s="643"/>
      <c r="BW27" s="643"/>
      <c r="BX27" s="643"/>
      <c r="BY27" s="643"/>
      <c r="BZ27" s="643"/>
      <c r="CA27" s="643"/>
      <c r="CB27" s="688"/>
      <c r="CD27" s="689" t="s">
        <v>297</v>
      </c>
      <c r="CE27" s="686"/>
      <c r="CF27" s="686"/>
      <c r="CG27" s="686"/>
      <c r="CH27" s="686"/>
      <c r="CI27" s="686"/>
      <c r="CJ27" s="686"/>
      <c r="CK27" s="686"/>
      <c r="CL27" s="686"/>
      <c r="CM27" s="686"/>
      <c r="CN27" s="686"/>
      <c r="CO27" s="686"/>
      <c r="CP27" s="686"/>
      <c r="CQ27" s="687"/>
      <c r="CR27" s="642">
        <v>283316</v>
      </c>
      <c r="CS27" s="661"/>
      <c r="CT27" s="661"/>
      <c r="CU27" s="661"/>
      <c r="CV27" s="661"/>
      <c r="CW27" s="661"/>
      <c r="CX27" s="661"/>
      <c r="CY27" s="662"/>
      <c r="CZ27" s="645">
        <v>4.4000000000000004</v>
      </c>
      <c r="DA27" s="663"/>
      <c r="DB27" s="663"/>
      <c r="DC27" s="664"/>
      <c r="DD27" s="648">
        <v>83912</v>
      </c>
      <c r="DE27" s="661"/>
      <c r="DF27" s="661"/>
      <c r="DG27" s="661"/>
      <c r="DH27" s="661"/>
      <c r="DI27" s="661"/>
      <c r="DJ27" s="661"/>
      <c r="DK27" s="662"/>
      <c r="DL27" s="648">
        <v>82494</v>
      </c>
      <c r="DM27" s="661"/>
      <c r="DN27" s="661"/>
      <c r="DO27" s="661"/>
      <c r="DP27" s="661"/>
      <c r="DQ27" s="661"/>
      <c r="DR27" s="661"/>
      <c r="DS27" s="661"/>
      <c r="DT27" s="661"/>
      <c r="DU27" s="661"/>
      <c r="DV27" s="662"/>
      <c r="DW27" s="645">
        <v>2.4</v>
      </c>
      <c r="DX27" s="663"/>
      <c r="DY27" s="663"/>
      <c r="DZ27" s="663"/>
      <c r="EA27" s="663"/>
      <c r="EB27" s="663"/>
      <c r="EC27" s="681"/>
    </row>
    <row r="28" spans="2:133" ht="11.25" customHeight="1" x14ac:dyDescent="0.15">
      <c r="B28" s="639" t="s">
        <v>298</v>
      </c>
      <c r="C28" s="640"/>
      <c r="D28" s="640"/>
      <c r="E28" s="640"/>
      <c r="F28" s="640"/>
      <c r="G28" s="640"/>
      <c r="H28" s="640"/>
      <c r="I28" s="640"/>
      <c r="J28" s="640"/>
      <c r="K28" s="640"/>
      <c r="L28" s="640"/>
      <c r="M28" s="640"/>
      <c r="N28" s="640"/>
      <c r="O28" s="640"/>
      <c r="P28" s="640"/>
      <c r="Q28" s="641"/>
      <c r="R28" s="642">
        <v>1195</v>
      </c>
      <c r="S28" s="643"/>
      <c r="T28" s="643"/>
      <c r="U28" s="643"/>
      <c r="V28" s="643"/>
      <c r="W28" s="643"/>
      <c r="X28" s="643"/>
      <c r="Y28" s="644"/>
      <c r="Z28" s="675">
        <v>0</v>
      </c>
      <c r="AA28" s="675"/>
      <c r="AB28" s="675"/>
      <c r="AC28" s="675"/>
      <c r="AD28" s="676" t="s">
        <v>233</v>
      </c>
      <c r="AE28" s="676"/>
      <c r="AF28" s="676"/>
      <c r="AG28" s="676"/>
      <c r="AH28" s="676"/>
      <c r="AI28" s="676"/>
      <c r="AJ28" s="676"/>
      <c r="AK28" s="676"/>
      <c r="AL28" s="645" t="s">
        <v>233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299</v>
      </c>
      <c r="CE28" s="686"/>
      <c r="CF28" s="686"/>
      <c r="CG28" s="686"/>
      <c r="CH28" s="686"/>
      <c r="CI28" s="686"/>
      <c r="CJ28" s="686"/>
      <c r="CK28" s="686"/>
      <c r="CL28" s="686"/>
      <c r="CM28" s="686"/>
      <c r="CN28" s="686"/>
      <c r="CO28" s="686"/>
      <c r="CP28" s="686"/>
      <c r="CQ28" s="687"/>
      <c r="CR28" s="642">
        <v>678204</v>
      </c>
      <c r="CS28" s="643"/>
      <c r="CT28" s="643"/>
      <c r="CU28" s="643"/>
      <c r="CV28" s="643"/>
      <c r="CW28" s="643"/>
      <c r="CX28" s="643"/>
      <c r="CY28" s="644"/>
      <c r="CZ28" s="645">
        <v>10.5</v>
      </c>
      <c r="DA28" s="663"/>
      <c r="DB28" s="663"/>
      <c r="DC28" s="664"/>
      <c r="DD28" s="648">
        <v>678204</v>
      </c>
      <c r="DE28" s="643"/>
      <c r="DF28" s="643"/>
      <c r="DG28" s="643"/>
      <c r="DH28" s="643"/>
      <c r="DI28" s="643"/>
      <c r="DJ28" s="643"/>
      <c r="DK28" s="644"/>
      <c r="DL28" s="648">
        <v>678204</v>
      </c>
      <c r="DM28" s="643"/>
      <c r="DN28" s="643"/>
      <c r="DO28" s="643"/>
      <c r="DP28" s="643"/>
      <c r="DQ28" s="643"/>
      <c r="DR28" s="643"/>
      <c r="DS28" s="643"/>
      <c r="DT28" s="643"/>
      <c r="DU28" s="643"/>
      <c r="DV28" s="644"/>
      <c r="DW28" s="645">
        <v>19.600000000000001</v>
      </c>
      <c r="DX28" s="663"/>
      <c r="DY28" s="663"/>
      <c r="DZ28" s="663"/>
      <c r="EA28" s="663"/>
      <c r="EB28" s="663"/>
      <c r="EC28" s="681"/>
    </row>
    <row r="29" spans="2:133" ht="11.25" customHeight="1" x14ac:dyDescent="0.15">
      <c r="B29" s="639" t="s">
        <v>300</v>
      </c>
      <c r="C29" s="640"/>
      <c r="D29" s="640"/>
      <c r="E29" s="640"/>
      <c r="F29" s="640"/>
      <c r="G29" s="640"/>
      <c r="H29" s="640"/>
      <c r="I29" s="640"/>
      <c r="J29" s="640"/>
      <c r="K29" s="640"/>
      <c r="L29" s="640"/>
      <c r="M29" s="640"/>
      <c r="N29" s="640"/>
      <c r="O29" s="640"/>
      <c r="P29" s="640"/>
      <c r="Q29" s="641"/>
      <c r="R29" s="642">
        <v>65577</v>
      </c>
      <c r="S29" s="643"/>
      <c r="T29" s="643"/>
      <c r="U29" s="643"/>
      <c r="V29" s="643"/>
      <c r="W29" s="643"/>
      <c r="X29" s="643"/>
      <c r="Y29" s="644"/>
      <c r="Z29" s="675">
        <v>1</v>
      </c>
      <c r="AA29" s="675"/>
      <c r="AB29" s="675"/>
      <c r="AC29" s="675"/>
      <c r="AD29" s="676" t="s">
        <v>233</v>
      </c>
      <c r="AE29" s="676"/>
      <c r="AF29" s="676"/>
      <c r="AG29" s="676"/>
      <c r="AH29" s="676"/>
      <c r="AI29" s="676"/>
      <c r="AJ29" s="676"/>
      <c r="AK29" s="676"/>
      <c r="AL29" s="645" t="s">
        <v>233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9" t="s">
        <v>302</v>
      </c>
      <c r="CG29" s="686"/>
      <c r="CH29" s="686"/>
      <c r="CI29" s="686"/>
      <c r="CJ29" s="686"/>
      <c r="CK29" s="686"/>
      <c r="CL29" s="686"/>
      <c r="CM29" s="686"/>
      <c r="CN29" s="686"/>
      <c r="CO29" s="686"/>
      <c r="CP29" s="686"/>
      <c r="CQ29" s="687"/>
      <c r="CR29" s="642">
        <v>678204</v>
      </c>
      <c r="CS29" s="661"/>
      <c r="CT29" s="661"/>
      <c r="CU29" s="661"/>
      <c r="CV29" s="661"/>
      <c r="CW29" s="661"/>
      <c r="CX29" s="661"/>
      <c r="CY29" s="662"/>
      <c r="CZ29" s="645">
        <v>10.5</v>
      </c>
      <c r="DA29" s="663"/>
      <c r="DB29" s="663"/>
      <c r="DC29" s="664"/>
      <c r="DD29" s="648">
        <v>678204</v>
      </c>
      <c r="DE29" s="661"/>
      <c r="DF29" s="661"/>
      <c r="DG29" s="661"/>
      <c r="DH29" s="661"/>
      <c r="DI29" s="661"/>
      <c r="DJ29" s="661"/>
      <c r="DK29" s="662"/>
      <c r="DL29" s="648">
        <v>678204</v>
      </c>
      <c r="DM29" s="661"/>
      <c r="DN29" s="661"/>
      <c r="DO29" s="661"/>
      <c r="DP29" s="661"/>
      <c r="DQ29" s="661"/>
      <c r="DR29" s="661"/>
      <c r="DS29" s="661"/>
      <c r="DT29" s="661"/>
      <c r="DU29" s="661"/>
      <c r="DV29" s="662"/>
      <c r="DW29" s="645">
        <v>19.600000000000001</v>
      </c>
      <c r="DX29" s="663"/>
      <c r="DY29" s="663"/>
      <c r="DZ29" s="663"/>
      <c r="EA29" s="663"/>
      <c r="EB29" s="663"/>
      <c r="EC29" s="681"/>
    </row>
    <row r="30" spans="2:133" ht="11.25" customHeight="1" x14ac:dyDescent="0.15">
      <c r="B30" s="639" t="s">
        <v>303</v>
      </c>
      <c r="C30" s="640"/>
      <c r="D30" s="640"/>
      <c r="E30" s="640"/>
      <c r="F30" s="640"/>
      <c r="G30" s="640"/>
      <c r="H30" s="640"/>
      <c r="I30" s="640"/>
      <c r="J30" s="640"/>
      <c r="K30" s="640"/>
      <c r="L30" s="640"/>
      <c r="M30" s="640"/>
      <c r="N30" s="640"/>
      <c r="O30" s="640"/>
      <c r="P30" s="640"/>
      <c r="Q30" s="641"/>
      <c r="R30" s="642">
        <v>24495</v>
      </c>
      <c r="S30" s="643"/>
      <c r="T30" s="643"/>
      <c r="U30" s="643"/>
      <c r="V30" s="643"/>
      <c r="W30" s="643"/>
      <c r="X30" s="643"/>
      <c r="Y30" s="644"/>
      <c r="Z30" s="675">
        <v>0.4</v>
      </c>
      <c r="AA30" s="675"/>
      <c r="AB30" s="675"/>
      <c r="AC30" s="675"/>
      <c r="AD30" s="676" t="s">
        <v>128</v>
      </c>
      <c r="AE30" s="676"/>
      <c r="AF30" s="676"/>
      <c r="AG30" s="676"/>
      <c r="AH30" s="676"/>
      <c r="AI30" s="676"/>
      <c r="AJ30" s="676"/>
      <c r="AK30" s="676"/>
      <c r="AL30" s="645" t="s">
        <v>233</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663124</v>
      </c>
      <c r="CS30" s="643"/>
      <c r="CT30" s="643"/>
      <c r="CU30" s="643"/>
      <c r="CV30" s="643"/>
      <c r="CW30" s="643"/>
      <c r="CX30" s="643"/>
      <c r="CY30" s="644"/>
      <c r="CZ30" s="645">
        <v>10.199999999999999</v>
      </c>
      <c r="DA30" s="663"/>
      <c r="DB30" s="663"/>
      <c r="DC30" s="664"/>
      <c r="DD30" s="648">
        <v>663124</v>
      </c>
      <c r="DE30" s="643"/>
      <c r="DF30" s="643"/>
      <c r="DG30" s="643"/>
      <c r="DH30" s="643"/>
      <c r="DI30" s="643"/>
      <c r="DJ30" s="643"/>
      <c r="DK30" s="644"/>
      <c r="DL30" s="648">
        <v>663124</v>
      </c>
      <c r="DM30" s="643"/>
      <c r="DN30" s="643"/>
      <c r="DO30" s="643"/>
      <c r="DP30" s="643"/>
      <c r="DQ30" s="643"/>
      <c r="DR30" s="643"/>
      <c r="DS30" s="643"/>
      <c r="DT30" s="643"/>
      <c r="DU30" s="643"/>
      <c r="DV30" s="644"/>
      <c r="DW30" s="645">
        <v>19.2</v>
      </c>
      <c r="DX30" s="663"/>
      <c r="DY30" s="663"/>
      <c r="DZ30" s="663"/>
      <c r="EA30" s="663"/>
      <c r="EB30" s="663"/>
      <c r="EC30" s="681"/>
    </row>
    <row r="31" spans="2:133" ht="11.25" customHeight="1" x14ac:dyDescent="0.15">
      <c r="B31" s="639" t="s">
        <v>307</v>
      </c>
      <c r="C31" s="640"/>
      <c r="D31" s="640"/>
      <c r="E31" s="640"/>
      <c r="F31" s="640"/>
      <c r="G31" s="640"/>
      <c r="H31" s="640"/>
      <c r="I31" s="640"/>
      <c r="J31" s="640"/>
      <c r="K31" s="640"/>
      <c r="L31" s="640"/>
      <c r="M31" s="640"/>
      <c r="N31" s="640"/>
      <c r="O31" s="640"/>
      <c r="P31" s="640"/>
      <c r="Q31" s="641"/>
      <c r="R31" s="642">
        <v>1070849</v>
      </c>
      <c r="S31" s="643"/>
      <c r="T31" s="643"/>
      <c r="U31" s="643"/>
      <c r="V31" s="643"/>
      <c r="W31" s="643"/>
      <c r="X31" s="643"/>
      <c r="Y31" s="644"/>
      <c r="Z31" s="675">
        <v>16.100000000000001</v>
      </c>
      <c r="AA31" s="675"/>
      <c r="AB31" s="675"/>
      <c r="AC31" s="675"/>
      <c r="AD31" s="676" t="s">
        <v>233</v>
      </c>
      <c r="AE31" s="676"/>
      <c r="AF31" s="676"/>
      <c r="AG31" s="676"/>
      <c r="AH31" s="676"/>
      <c r="AI31" s="676"/>
      <c r="AJ31" s="676"/>
      <c r="AK31" s="676"/>
      <c r="AL31" s="645" t="s">
        <v>233</v>
      </c>
      <c r="AM31" s="646"/>
      <c r="AN31" s="646"/>
      <c r="AO31" s="677"/>
      <c r="AP31" s="717" t="s">
        <v>308</v>
      </c>
      <c r="AQ31" s="718"/>
      <c r="AR31" s="718"/>
      <c r="AS31" s="718"/>
      <c r="AT31" s="723" t="s">
        <v>309</v>
      </c>
      <c r="AU31" s="231"/>
      <c r="AV31" s="231"/>
      <c r="AW31" s="231"/>
      <c r="AX31" s="710" t="s">
        <v>186</v>
      </c>
      <c r="AY31" s="711"/>
      <c r="AZ31" s="711"/>
      <c r="BA31" s="711"/>
      <c r="BB31" s="711"/>
      <c r="BC31" s="711"/>
      <c r="BD31" s="711"/>
      <c r="BE31" s="711"/>
      <c r="BF31" s="712"/>
      <c r="BG31" s="713">
        <v>99.3</v>
      </c>
      <c r="BH31" s="714"/>
      <c r="BI31" s="714"/>
      <c r="BJ31" s="714"/>
      <c r="BK31" s="714"/>
      <c r="BL31" s="714"/>
      <c r="BM31" s="715">
        <v>95.2</v>
      </c>
      <c r="BN31" s="714"/>
      <c r="BO31" s="714"/>
      <c r="BP31" s="714"/>
      <c r="BQ31" s="716"/>
      <c r="BR31" s="713">
        <v>99.4</v>
      </c>
      <c r="BS31" s="714"/>
      <c r="BT31" s="714"/>
      <c r="BU31" s="714"/>
      <c r="BV31" s="714"/>
      <c r="BW31" s="714"/>
      <c r="BX31" s="715">
        <v>95.4</v>
      </c>
      <c r="BY31" s="714"/>
      <c r="BZ31" s="714"/>
      <c r="CA31" s="714"/>
      <c r="CB31" s="716"/>
      <c r="CD31" s="733"/>
      <c r="CE31" s="734"/>
      <c r="CF31" s="689" t="s">
        <v>310</v>
      </c>
      <c r="CG31" s="686"/>
      <c r="CH31" s="686"/>
      <c r="CI31" s="686"/>
      <c r="CJ31" s="686"/>
      <c r="CK31" s="686"/>
      <c r="CL31" s="686"/>
      <c r="CM31" s="686"/>
      <c r="CN31" s="686"/>
      <c r="CO31" s="686"/>
      <c r="CP31" s="686"/>
      <c r="CQ31" s="687"/>
      <c r="CR31" s="642">
        <v>15080</v>
      </c>
      <c r="CS31" s="661"/>
      <c r="CT31" s="661"/>
      <c r="CU31" s="661"/>
      <c r="CV31" s="661"/>
      <c r="CW31" s="661"/>
      <c r="CX31" s="661"/>
      <c r="CY31" s="662"/>
      <c r="CZ31" s="645">
        <v>0.2</v>
      </c>
      <c r="DA31" s="663"/>
      <c r="DB31" s="663"/>
      <c r="DC31" s="664"/>
      <c r="DD31" s="648">
        <v>15080</v>
      </c>
      <c r="DE31" s="661"/>
      <c r="DF31" s="661"/>
      <c r="DG31" s="661"/>
      <c r="DH31" s="661"/>
      <c r="DI31" s="661"/>
      <c r="DJ31" s="661"/>
      <c r="DK31" s="662"/>
      <c r="DL31" s="648">
        <v>15080</v>
      </c>
      <c r="DM31" s="661"/>
      <c r="DN31" s="661"/>
      <c r="DO31" s="661"/>
      <c r="DP31" s="661"/>
      <c r="DQ31" s="661"/>
      <c r="DR31" s="661"/>
      <c r="DS31" s="661"/>
      <c r="DT31" s="661"/>
      <c r="DU31" s="661"/>
      <c r="DV31" s="662"/>
      <c r="DW31" s="645">
        <v>0.4</v>
      </c>
      <c r="DX31" s="663"/>
      <c r="DY31" s="663"/>
      <c r="DZ31" s="663"/>
      <c r="EA31" s="663"/>
      <c r="EB31" s="663"/>
      <c r="EC31" s="681"/>
    </row>
    <row r="32" spans="2:133" ht="11.25" customHeight="1" x14ac:dyDescent="0.15">
      <c r="B32" s="706" t="s">
        <v>311</v>
      </c>
      <c r="C32" s="707"/>
      <c r="D32" s="707"/>
      <c r="E32" s="707"/>
      <c r="F32" s="707"/>
      <c r="G32" s="707"/>
      <c r="H32" s="707"/>
      <c r="I32" s="707"/>
      <c r="J32" s="707"/>
      <c r="K32" s="707"/>
      <c r="L32" s="707"/>
      <c r="M32" s="707"/>
      <c r="N32" s="707"/>
      <c r="O32" s="707"/>
      <c r="P32" s="707"/>
      <c r="Q32" s="708"/>
      <c r="R32" s="642" t="s">
        <v>233</v>
      </c>
      <c r="S32" s="643"/>
      <c r="T32" s="643"/>
      <c r="U32" s="643"/>
      <c r="V32" s="643"/>
      <c r="W32" s="643"/>
      <c r="X32" s="643"/>
      <c r="Y32" s="644"/>
      <c r="Z32" s="675" t="s">
        <v>233</v>
      </c>
      <c r="AA32" s="675"/>
      <c r="AB32" s="675"/>
      <c r="AC32" s="675"/>
      <c r="AD32" s="676" t="s">
        <v>128</v>
      </c>
      <c r="AE32" s="676"/>
      <c r="AF32" s="676"/>
      <c r="AG32" s="676"/>
      <c r="AH32" s="676"/>
      <c r="AI32" s="676"/>
      <c r="AJ32" s="676"/>
      <c r="AK32" s="676"/>
      <c r="AL32" s="645" t="s">
        <v>128</v>
      </c>
      <c r="AM32" s="646"/>
      <c r="AN32" s="646"/>
      <c r="AO32" s="677"/>
      <c r="AP32" s="719"/>
      <c r="AQ32" s="720"/>
      <c r="AR32" s="720"/>
      <c r="AS32" s="720"/>
      <c r="AT32" s="724"/>
      <c r="AU32" s="230" t="s">
        <v>312</v>
      </c>
      <c r="AV32" s="230"/>
      <c r="AW32" s="230"/>
      <c r="AX32" s="639" t="s">
        <v>313</v>
      </c>
      <c r="AY32" s="640"/>
      <c r="AZ32" s="640"/>
      <c r="BA32" s="640"/>
      <c r="BB32" s="640"/>
      <c r="BC32" s="640"/>
      <c r="BD32" s="640"/>
      <c r="BE32" s="640"/>
      <c r="BF32" s="641"/>
      <c r="BG32" s="726">
        <v>99.7</v>
      </c>
      <c r="BH32" s="661"/>
      <c r="BI32" s="661"/>
      <c r="BJ32" s="661"/>
      <c r="BK32" s="661"/>
      <c r="BL32" s="661"/>
      <c r="BM32" s="646">
        <v>99.1</v>
      </c>
      <c r="BN32" s="727"/>
      <c r="BO32" s="727"/>
      <c r="BP32" s="727"/>
      <c r="BQ32" s="685"/>
      <c r="BR32" s="726">
        <v>99.7</v>
      </c>
      <c r="BS32" s="661"/>
      <c r="BT32" s="661"/>
      <c r="BU32" s="661"/>
      <c r="BV32" s="661"/>
      <c r="BW32" s="661"/>
      <c r="BX32" s="646">
        <v>99.3</v>
      </c>
      <c r="BY32" s="727"/>
      <c r="BZ32" s="727"/>
      <c r="CA32" s="727"/>
      <c r="CB32" s="685"/>
      <c r="CD32" s="735"/>
      <c r="CE32" s="736"/>
      <c r="CF32" s="689" t="s">
        <v>314</v>
      </c>
      <c r="CG32" s="686"/>
      <c r="CH32" s="686"/>
      <c r="CI32" s="686"/>
      <c r="CJ32" s="686"/>
      <c r="CK32" s="686"/>
      <c r="CL32" s="686"/>
      <c r="CM32" s="686"/>
      <c r="CN32" s="686"/>
      <c r="CO32" s="686"/>
      <c r="CP32" s="686"/>
      <c r="CQ32" s="687"/>
      <c r="CR32" s="642" t="s">
        <v>128</v>
      </c>
      <c r="CS32" s="643"/>
      <c r="CT32" s="643"/>
      <c r="CU32" s="643"/>
      <c r="CV32" s="643"/>
      <c r="CW32" s="643"/>
      <c r="CX32" s="643"/>
      <c r="CY32" s="644"/>
      <c r="CZ32" s="645" t="s">
        <v>233</v>
      </c>
      <c r="DA32" s="663"/>
      <c r="DB32" s="663"/>
      <c r="DC32" s="664"/>
      <c r="DD32" s="648" t="s">
        <v>128</v>
      </c>
      <c r="DE32" s="643"/>
      <c r="DF32" s="643"/>
      <c r="DG32" s="643"/>
      <c r="DH32" s="643"/>
      <c r="DI32" s="643"/>
      <c r="DJ32" s="643"/>
      <c r="DK32" s="644"/>
      <c r="DL32" s="648" t="s">
        <v>233</v>
      </c>
      <c r="DM32" s="643"/>
      <c r="DN32" s="643"/>
      <c r="DO32" s="643"/>
      <c r="DP32" s="643"/>
      <c r="DQ32" s="643"/>
      <c r="DR32" s="643"/>
      <c r="DS32" s="643"/>
      <c r="DT32" s="643"/>
      <c r="DU32" s="643"/>
      <c r="DV32" s="644"/>
      <c r="DW32" s="645" t="s">
        <v>128</v>
      </c>
      <c r="DX32" s="663"/>
      <c r="DY32" s="663"/>
      <c r="DZ32" s="663"/>
      <c r="EA32" s="663"/>
      <c r="EB32" s="663"/>
      <c r="EC32" s="681"/>
    </row>
    <row r="33" spans="2:133" ht="11.25" customHeight="1" x14ac:dyDescent="0.15">
      <c r="B33" s="639" t="s">
        <v>315</v>
      </c>
      <c r="C33" s="640"/>
      <c r="D33" s="640"/>
      <c r="E33" s="640"/>
      <c r="F33" s="640"/>
      <c r="G33" s="640"/>
      <c r="H33" s="640"/>
      <c r="I33" s="640"/>
      <c r="J33" s="640"/>
      <c r="K33" s="640"/>
      <c r="L33" s="640"/>
      <c r="M33" s="640"/>
      <c r="N33" s="640"/>
      <c r="O33" s="640"/>
      <c r="P33" s="640"/>
      <c r="Q33" s="641"/>
      <c r="R33" s="642">
        <v>349331</v>
      </c>
      <c r="S33" s="643"/>
      <c r="T33" s="643"/>
      <c r="U33" s="643"/>
      <c r="V33" s="643"/>
      <c r="W33" s="643"/>
      <c r="X33" s="643"/>
      <c r="Y33" s="644"/>
      <c r="Z33" s="675">
        <v>5.2</v>
      </c>
      <c r="AA33" s="675"/>
      <c r="AB33" s="675"/>
      <c r="AC33" s="675"/>
      <c r="AD33" s="676" t="s">
        <v>128</v>
      </c>
      <c r="AE33" s="676"/>
      <c r="AF33" s="676"/>
      <c r="AG33" s="676"/>
      <c r="AH33" s="676"/>
      <c r="AI33" s="676"/>
      <c r="AJ33" s="676"/>
      <c r="AK33" s="676"/>
      <c r="AL33" s="645" t="s">
        <v>128</v>
      </c>
      <c r="AM33" s="646"/>
      <c r="AN33" s="646"/>
      <c r="AO33" s="677"/>
      <c r="AP33" s="721"/>
      <c r="AQ33" s="722"/>
      <c r="AR33" s="722"/>
      <c r="AS33" s="722"/>
      <c r="AT33" s="725"/>
      <c r="AU33" s="232"/>
      <c r="AV33" s="232"/>
      <c r="AW33" s="232"/>
      <c r="AX33" s="623" t="s">
        <v>316</v>
      </c>
      <c r="AY33" s="624"/>
      <c r="AZ33" s="624"/>
      <c r="BA33" s="624"/>
      <c r="BB33" s="624"/>
      <c r="BC33" s="624"/>
      <c r="BD33" s="624"/>
      <c r="BE33" s="624"/>
      <c r="BF33" s="625"/>
      <c r="BG33" s="709">
        <v>99.2</v>
      </c>
      <c r="BH33" s="627"/>
      <c r="BI33" s="627"/>
      <c r="BJ33" s="627"/>
      <c r="BK33" s="627"/>
      <c r="BL33" s="627"/>
      <c r="BM33" s="669">
        <v>93.9</v>
      </c>
      <c r="BN33" s="627"/>
      <c r="BO33" s="627"/>
      <c r="BP33" s="627"/>
      <c r="BQ33" s="671"/>
      <c r="BR33" s="709">
        <v>99.2</v>
      </c>
      <c r="BS33" s="627"/>
      <c r="BT33" s="627"/>
      <c r="BU33" s="627"/>
      <c r="BV33" s="627"/>
      <c r="BW33" s="627"/>
      <c r="BX33" s="669">
        <v>94.3</v>
      </c>
      <c r="BY33" s="627"/>
      <c r="BZ33" s="627"/>
      <c r="CA33" s="627"/>
      <c r="CB33" s="671"/>
      <c r="CD33" s="689" t="s">
        <v>317</v>
      </c>
      <c r="CE33" s="686"/>
      <c r="CF33" s="686"/>
      <c r="CG33" s="686"/>
      <c r="CH33" s="686"/>
      <c r="CI33" s="686"/>
      <c r="CJ33" s="686"/>
      <c r="CK33" s="686"/>
      <c r="CL33" s="686"/>
      <c r="CM33" s="686"/>
      <c r="CN33" s="686"/>
      <c r="CO33" s="686"/>
      <c r="CP33" s="686"/>
      <c r="CQ33" s="687"/>
      <c r="CR33" s="642">
        <v>2696976</v>
      </c>
      <c r="CS33" s="661"/>
      <c r="CT33" s="661"/>
      <c r="CU33" s="661"/>
      <c r="CV33" s="661"/>
      <c r="CW33" s="661"/>
      <c r="CX33" s="661"/>
      <c r="CY33" s="662"/>
      <c r="CZ33" s="645">
        <v>41.6</v>
      </c>
      <c r="DA33" s="663"/>
      <c r="DB33" s="663"/>
      <c r="DC33" s="664"/>
      <c r="DD33" s="648">
        <v>1726065</v>
      </c>
      <c r="DE33" s="661"/>
      <c r="DF33" s="661"/>
      <c r="DG33" s="661"/>
      <c r="DH33" s="661"/>
      <c r="DI33" s="661"/>
      <c r="DJ33" s="661"/>
      <c r="DK33" s="662"/>
      <c r="DL33" s="648">
        <v>1388049</v>
      </c>
      <c r="DM33" s="661"/>
      <c r="DN33" s="661"/>
      <c r="DO33" s="661"/>
      <c r="DP33" s="661"/>
      <c r="DQ33" s="661"/>
      <c r="DR33" s="661"/>
      <c r="DS33" s="661"/>
      <c r="DT33" s="661"/>
      <c r="DU33" s="661"/>
      <c r="DV33" s="662"/>
      <c r="DW33" s="645">
        <v>40.200000000000003</v>
      </c>
      <c r="DX33" s="663"/>
      <c r="DY33" s="663"/>
      <c r="DZ33" s="663"/>
      <c r="EA33" s="663"/>
      <c r="EB33" s="663"/>
      <c r="EC33" s="681"/>
    </row>
    <row r="34" spans="2:133" ht="11.25" customHeight="1" x14ac:dyDescent="0.15">
      <c r="B34" s="639" t="s">
        <v>318</v>
      </c>
      <c r="C34" s="640"/>
      <c r="D34" s="640"/>
      <c r="E34" s="640"/>
      <c r="F34" s="640"/>
      <c r="G34" s="640"/>
      <c r="H34" s="640"/>
      <c r="I34" s="640"/>
      <c r="J34" s="640"/>
      <c r="K34" s="640"/>
      <c r="L34" s="640"/>
      <c r="M34" s="640"/>
      <c r="N34" s="640"/>
      <c r="O34" s="640"/>
      <c r="P34" s="640"/>
      <c r="Q34" s="641"/>
      <c r="R34" s="642">
        <v>301002</v>
      </c>
      <c r="S34" s="643"/>
      <c r="T34" s="643"/>
      <c r="U34" s="643"/>
      <c r="V34" s="643"/>
      <c r="W34" s="643"/>
      <c r="X34" s="643"/>
      <c r="Y34" s="644"/>
      <c r="Z34" s="675">
        <v>4.5</v>
      </c>
      <c r="AA34" s="675"/>
      <c r="AB34" s="675"/>
      <c r="AC34" s="675"/>
      <c r="AD34" s="676" t="s">
        <v>128</v>
      </c>
      <c r="AE34" s="676"/>
      <c r="AF34" s="676"/>
      <c r="AG34" s="676"/>
      <c r="AH34" s="676"/>
      <c r="AI34" s="676"/>
      <c r="AJ34" s="676"/>
      <c r="AK34" s="676"/>
      <c r="AL34" s="645" t="s">
        <v>233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1041819</v>
      </c>
      <c r="CS34" s="643"/>
      <c r="CT34" s="643"/>
      <c r="CU34" s="643"/>
      <c r="CV34" s="643"/>
      <c r="CW34" s="643"/>
      <c r="CX34" s="643"/>
      <c r="CY34" s="644"/>
      <c r="CZ34" s="645">
        <v>16.100000000000001</v>
      </c>
      <c r="DA34" s="663"/>
      <c r="DB34" s="663"/>
      <c r="DC34" s="664"/>
      <c r="DD34" s="648">
        <v>748445</v>
      </c>
      <c r="DE34" s="643"/>
      <c r="DF34" s="643"/>
      <c r="DG34" s="643"/>
      <c r="DH34" s="643"/>
      <c r="DI34" s="643"/>
      <c r="DJ34" s="643"/>
      <c r="DK34" s="644"/>
      <c r="DL34" s="648">
        <v>670250</v>
      </c>
      <c r="DM34" s="643"/>
      <c r="DN34" s="643"/>
      <c r="DO34" s="643"/>
      <c r="DP34" s="643"/>
      <c r="DQ34" s="643"/>
      <c r="DR34" s="643"/>
      <c r="DS34" s="643"/>
      <c r="DT34" s="643"/>
      <c r="DU34" s="643"/>
      <c r="DV34" s="644"/>
      <c r="DW34" s="645">
        <v>19.399999999999999</v>
      </c>
      <c r="DX34" s="663"/>
      <c r="DY34" s="663"/>
      <c r="DZ34" s="663"/>
      <c r="EA34" s="663"/>
      <c r="EB34" s="663"/>
      <c r="EC34" s="681"/>
    </row>
    <row r="35" spans="2:133" ht="11.25" customHeight="1" x14ac:dyDescent="0.15">
      <c r="B35" s="639" t="s">
        <v>320</v>
      </c>
      <c r="C35" s="640"/>
      <c r="D35" s="640"/>
      <c r="E35" s="640"/>
      <c r="F35" s="640"/>
      <c r="G35" s="640"/>
      <c r="H35" s="640"/>
      <c r="I35" s="640"/>
      <c r="J35" s="640"/>
      <c r="K35" s="640"/>
      <c r="L35" s="640"/>
      <c r="M35" s="640"/>
      <c r="N35" s="640"/>
      <c r="O35" s="640"/>
      <c r="P35" s="640"/>
      <c r="Q35" s="641"/>
      <c r="R35" s="642">
        <v>3904</v>
      </c>
      <c r="S35" s="643"/>
      <c r="T35" s="643"/>
      <c r="U35" s="643"/>
      <c r="V35" s="643"/>
      <c r="W35" s="643"/>
      <c r="X35" s="643"/>
      <c r="Y35" s="644"/>
      <c r="Z35" s="675">
        <v>0.1</v>
      </c>
      <c r="AA35" s="675"/>
      <c r="AB35" s="675"/>
      <c r="AC35" s="675"/>
      <c r="AD35" s="676" t="s">
        <v>233</v>
      </c>
      <c r="AE35" s="676"/>
      <c r="AF35" s="676"/>
      <c r="AG35" s="676"/>
      <c r="AH35" s="676"/>
      <c r="AI35" s="676"/>
      <c r="AJ35" s="676"/>
      <c r="AK35" s="676"/>
      <c r="AL35" s="645" t="s">
        <v>233</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113869</v>
      </c>
      <c r="CS35" s="661"/>
      <c r="CT35" s="661"/>
      <c r="CU35" s="661"/>
      <c r="CV35" s="661"/>
      <c r="CW35" s="661"/>
      <c r="CX35" s="661"/>
      <c r="CY35" s="662"/>
      <c r="CZ35" s="645">
        <v>1.8</v>
      </c>
      <c r="DA35" s="663"/>
      <c r="DB35" s="663"/>
      <c r="DC35" s="664"/>
      <c r="DD35" s="648">
        <v>35734</v>
      </c>
      <c r="DE35" s="661"/>
      <c r="DF35" s="661"/>
      <c r="DG35" s="661"/>
      <c r="DH35" s="661"/>
      <c r="DI35" s="661"/>
      <c r="DJ35" s="661"/>
      <c r="DK35" s="662"/>
      <c r="DL35" s="648">
        <v>35734</v>
      </c>
      <c r="DM35" s="661"/>
      <c r="DN35" s="661"/>
      <c r="DO35" s="661"/>
      <c r="DP35" s="661"/>
      <c r="DQ35" s="661"/>
      <c r="DR35" s="661"/>
      <c r="DS35" s="661"/>
      <c r="DT35" s="661"/>
      <c r="DU35" s="661"/>
      <c r="DV35" s="662"/>
      <c r="DW35" s="645">
        <v>1</v>
      </c>
      <c r="DX35" s="663"/>
      <c r="DY35" s="663"/>
      <c r="DZ35" s="663"/>
      <c r="EA35" s="663"/>
      <c r="EB35" s="663"/>
      <c r="EC35" s="681"/>
    </row>
    <row r="36" spans="2:133" ht="11.25" customHeight="1" x14ac:dyDescent="0.15">
      <c r="B36" s="639" t="s">
        <v>324</v>
      </c>
      <c r="C36" s="640"/>
      <c r="D36" s="640"/>
      <c r="E36" s="640"/>
      <c r="F36" s="640"/>
      <c r="G36" s="640"/>
      <c r="H36" s="640"/>
      <c r="I36" s="640"/>
      <c r="J36" s="640"/>
      <c r="K36" s="640"/>
      <c r="L36" s="640"/>
      <c r="M36" s="640"/>
      <c r="N36" s="640"/>
      <c r="O36" s="640"/>
      <c r="P36" s="640"/>
      <c r="Q36" s="641"/>
      <c r="R36" s="642">
        <v>189868</v>
      </c>
      <c r="S36" s="643"/>
      <c r="T36" s="643"/>
      <c r="U36" s="643"/>
      <c r="V36" s="643"/>
      <c r="W36" s="643"/>
      <c r="X36" s="643"/>
      <c r="Y36" s="644"/>
      <c r="Z36" s="675">
        <v>2.8</v>
      </c>
      <c r="AA36" s="675"/>
      <c r="AB36" s="675"/>
      <c r="AC36" s="675"/>
      <c r="AD36" s="676" t="s">
        <v>233</v>
      </c>
      <c r="AE36" s="676"/>
      <c r="AF36" s="676"/>
      <c r="AG36" s="676"/>
      <c r="AH36" s="676"/>
      <c r="AI36" s="676"/>
      <c r="AJ36" s="676"/>
      <c r="AK36" s="676"/>
      <c r="AL36" s="645" t="s">
        <v>233</v>
      </c>
      <c r="AM36" s="646"/>
      <c r="AN36" s="646"/>
      <c r="AO36" s="677"/>
      <c r="AP36" s="235"/>
      <c r="AQ36" s="694" t="s">
        <v>325</v>
      </c>
      <c r="AR36" s="695"/>
      <c r="AS36" s="695"/>
      <c r="AT36" s="695"/>
      <c r="AU36" s="695"/>
      <c r="AV36" s="695"/>
      <c r="AW36" s="695"/>
      <c r="AX36" s="695"/>
      <c r="AY36" s="696"/>
      <c r="AZ36" s="697">
        <v>517845</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1246</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864824</v>
      </c>
      <c r="CS36" s="643"/>
      <c r="CT36" s="643"/>
      <c r="CU36" s="643"/>
      <c r="CV36" s="643"/>
      <c r="CW36" s="643"/>
      <c r="CX36" s="643"/>
      <c r="CY36" s="644"/>
      <c r="CZ36" s="645">
        <v>13.3</v>
      </c>
      <c r="DA36" s="663"/>
      <c r="DB36" s="663"/>
      <c r="DC36" s="664"/>
      <c r="DD36" s="648">
        <v>441283</v>
      </c>
      <c r="DE36" s="643"/>
      <c r="DF36" s="643"/>
      <c r="DG36" s="643"/>
      <c r="DH36" s="643"/>
      <c r="DI36" s="643"/>
      <c r="DJ36" s="643"/>
      <c r="DK36" s="644"/>
      <c r="DL36" s="648">
        <v>332138</v>
      </c>
      <c r="DM36" s="643"/>
      <c r="DN36" s="643"/>
      <c r="DO36" s="643"/>
      <c r="DP36" s="643"/>
      <c r="DQ36" s="643"/>
      <c r="DR36" s="643"/>
      <c r="DS36" s="643"/>
      <c r="DT36" s="643"/>
      <c r="DU36" s="643"/>
      <c r="DV36" s="644"/>
      <c r="DW36" s="645">
        <v>9.6</v>
      </c>
      <c r="DX36" s="663"/>
      <c r="DY36" s="663"/>
      <c r="DZ36" s="663"/>
      <c r="EA36" s="663"/>
      <c r="EB36" s="663"/>
      <c r="EC36" s="681"/>
    </row>
    <row r="37" spans="2:133" ht="11.25" customHeight="1" x14ac:dyDescent="0.15">
      <c r="B37" s="639" t="s">
        <v>328</v>
      </c>
      <c r="C37" s="640"/>
      <c r="D37" s="640"/>
      <c r="E37" s="640"/>
      <c r="F37" s="640"/>
      <c r="G37" s="640"/>
      <c r="H37" s="640"/>
      <c r="I37" s="640"/>
      <c r="J37" s="640"/>
      <c r="K37" s="640"/>
      <c r="L37" s="640"/>
      <c r="M37" s="640"/>
      <c r="N37" s="640"/>
      <c r="O37" s="640"/>
      <c r="P37" s="640"/>
      <c r="Q37" s="641"/>
      <c r="R37" s="642">
        <v>142613</v>
      </c>
      <c r="S37" s="643"/>
      <c r="T37" s="643"/>
      <c r="U37" s="643"/>
      <c r="V37" s="643"/>
      <c r="W37" s="643"/>
      <c r="X37" s="643"/>
      <c r="Y37" s="644"/>
      <c r="Z37" s="675">
        <v>2.1</v>
      </c>
      <c r="AA37" s="675"/>
      <c r="AB37" s="675"/>
      <c r="AC37" s="675"/>
      <c r="AD37" s="676" t="s">
        <v>233</v>
      </c>
      <c r="AE37" s="676"/>
      <c r="AF37" s="676"/>
      <c r="AG37" s="676"/>
      <c r="AH37" s="676"/>
      <c r="AI37" s="676"/>
      <c r="AJ37" s="676"/>
      <c r="AK37" s="676"/>
      <c r="AL37" s="645" t="s">
        <v>233</v>
      </c>
      <c r="AM37" s="646"/>
      <c r="AN37" s="646"/>
      <c r="AO37" s="677"/>
      <c r="AQ37" s="682" t="s">
        <v>329</v>
      </c>
      <c r="AR37" s="683"/>
      <c r="AS37" s="683"/>
      <c r="AT37" s="683"/>
      <c r="AU37" s="683"/>
      <c r="AV37" s="683"/>
      <c r="AW37" s="683"/>
      <c r="AX37" s="683"/>
      <c r="AY37" s="684"/>
      <c r="AZ37" s="642">
        <v>183673</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-4921</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8634</v>
      </c>
      <c r="CS37" s="661"/>
      <c r="CT37" s="661"/>
      <c r="CU37" s="661"/>
      <c r="CV37" s="661"/>
      <c r="CW37" s="661"/>
      <c r="CX37" s="661"/>
      <c r="CY37" s="662"/>
      <c r="CZ37" s="645">
        <v>0.1</v>
      </c>
      <c r="DA37" s="663"/>
      <c r="DB37" s="663"/>
      <c r="DC37" s="664"/>
      <c r="DD37" s="648">
        <v>734</v>
      </c>
      <c r="DE37" s="661"/>
      <c r="DF37" s="661"/>
      <c r="DG37" s="661"/>
      <c r="DH37" s="661"/>
      <c r="DI37" s="661"/>
      <c r="DJ37" s="661"/>
      <c r="DK37" s="662"/>
      <c r="DL37" s="648">
        <v>678</v>
      </c>
      <c r="DM37" s="661"/>
      <c r="DN37" s="661"/>
      <c r="DO37" s="661"/>
      <c r="DP37" s="661"/>
      <c r="DQ37" s="661"/>
      <c r="DR37" s="661"/>
      <c r="DS37" s="661"/>
      <c r="DT37" s="661"/>
      <c r="DU37" s="661"/>
      <c r="DV37" s="662"/>
      <c r="DW37" s="645">
        <v>0</v>
      </c>
      <c r="DX37" s="663"/>
      <c r="DY37" s="663"/>
      <c r="DZ37" s="663"/>
      <c r="EA37" s="663"/>
      <c r="EB37" s="663"/>
      <c r="EC37" s="681"/>
    </row>
    <row r="38" spans="2:133" ht="11.25" customHeight="1" x14ac:dyDescent="0.15">
      <c r="B38" s="639" t="s">
        <v>332</v>
      </c>
      <c r="C38" s="640"/>
      <c r="D38" s="640"/>
      <c r="E38" s="640"/>
      <c r="F38" s="640"/>
      <c r="G38" s="640"/>
      <c r="H38" s="640"/>
      <c r="I38" s="640"/>
      <c r="J38" s="640"/>
      <c r="K38" s="640"/>
      <c r="L38" s="640"/>
      <c r="M38" s="640"/>
      <c r="N38" s="640"/>
      <c r="O38" s="640"/>
      <c r="P38" s="640"/>
      <c r="Q38" s="641"/>
      <c r="R38" s="642">
        <v>324205</v>
      </c>
      <c r="S38" s="643"/>
      <c r="T38" s="643"/>
      <c r="U38" s="643"/>
      <c r="V38" s="643"/>
      <c r="W38" s="643"/>
      <c r="X38" s="643"/>
      <c r="Y38" s="644"/>
      <c r="Z38" s="675">
        <v>4.9000000000000004</v>
      </c>
      <c r="AA38" s="675"/>
      <c r="AB38" s="675"/>
      <c r="AC38" s="675"/>
      <c r="AD38" s="676">
        <v>151</v>
      </c>
      <c r="AE38" s="676"/>
      <c r="AF38" s="676"/>
      <c r="AG38" s="676"/>
      <c r="AH38" s="676"/>
      <c r="AI38" s="676"/>
      <c r="AJ38" s="676"/>
      <c r="AK38" s="676"/>
      <c r="AL38" s="645">
        <v>0</v>
      </c>
      <c r="AM38" s="646"/>
      <c r="AN38" s="646"/>
      <c r="AO38" s="677"/>
      <c r="AQ38" s="682" t="s">
        <v>333</v>
      </c>
      <c r="AR38" s="683"/>
      <c r="AS38" s="683"/>
      <c r="AT38" s="683"/>
      <c r="AU38" s="683"/>
      <c r="AV38" s="683"/>
      <c r="AW38" s="683"/>
      <c r="AX38" s="683"/>
      <c r="AY38" s="684"/>
      <c r="AZ38" s="642">
        <v>37414</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566</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480431</v>
      </c>
      <c r="CS38" s="643"/>
      <c r="CT38" s="643"/>
      <c r="CU38" s="643"/>
      <c r="CV38" s="643"/>
      <c r="CW38" s="643"/>
      <c r="CX38" s="643"/>
      <c r="CY38" s="644"/>
      <c r="CZ38" s="645">
        <v>7.4</v>
      </c>
      <c r="DA38" s="663"/>
      <c r="DB38" s="663"/>
      <c r="DC38" s="664"/>
      <c r="DD38" s="648">
        <v>437621</v>
      </c>
      <c r="DE38" s="643"/>
      <c r="DF38" s="643"/>
      <c r="DG38" s="643"/>
      <c r="DH38" s="643"/>
      <c r="DI38" s="643"/>
      <c r="DJ38" s="643"/>
      <c r="DK38" s="644"/>
      <c r="DL38" s="648">
        <v>348998</v>
      </c>
      <c r="DM38" s="643"/>
      <c r="DN38" s="643"/>
      <c r="DO38" s="643"/>
      <c r="DP38" s="643"/>
      <c r="DQ38" s="643"/>
      <c r="DR38" s="643"/>
      <c r="DS38" s="643"/>
      <c r="DT38" s="643"/>
      <c r="DU38" s="643"/>
      <c r="DV38" s="644"/>
      <c r="DW38" s="645">
        <v>10.1</v>
      </c>
      <c r="DX38" s="663"/>
      <c r="DY38" s="663"/>
      <c r="DZ38" s="663"/>
      <c r="EA38" s="663"/>
      <c r="EB38" s="663"/>
      <c r="EC38" s="681"/>
    </row>
    <row r="39" spans="2:133" ht="11.25" customHeight="1" x14ac:dyDescent="0.15">
      <c r="B39" s="639" t="s">
        <v>336</v>
      </c>
      <c r="C39" s="640"/>
      <c r="D39" s="640"/>
      <c r="E39" s="640"/>
      <c r="F39" s="640"/>
      <c r="G39" s="640"/>
      <c r="H39" s="640"/>
      <c r="I39" s="640"/>
      <c r="J39" s="640"/>
      <c r="K39" s="640"/>
      <c r="L39" s="640"/>
      <c r="M39" s="640"/>
      <c r="N39" s="640"/>
      <c r="O39" s="640"/>
      <c r="P39" s="640"/>
      <c r="Q39" s="641"/>
      <c r="R39" s="642">
        <v>539799</v>
      </c>
      <c r="S39" s="643"/>
      <c r="T39" s="643"/>
      <c r="U39" s="643"/>
      <c r="V39" s="643"/>
      <c r="W39" s="643"/>
      <c r="X39" s="643"/>
      <c r="Y39" s="644"/>
      <c r="Z39" s="675">
        <v>8.1</v>
      </c>
      <c r="AA39" s="675"/>
      <c r="AB39" s="675"/>
      <c r="AC39" s="675"/>
      <c r="AD39" s="676" t="s">
        <v>128</v>
      </c>
      <c r="AE39" s="676"/>
      <c r="AF39" s="676"/>
      <c r="AG39" s="676"/>
      <c r="AH39" s="676"/>
      <c r="AI39" s="676"/>
      <c r="AJ39" s="676"/>
      <c r="AK39" s="676"/>
      <c r="AL39" s="645" t="s">
        <v>233</v>
      </c>
      <c r="AM39" s="646"/>
      <c r="AN39" s="646"/>
      <c r="AO39" s="677"/>
      <c r="AQ39" s="682" t="s">
        <v>337</v>
      </c>
      <c r="AR39" s="683"/>
      <c r="AS39" s="683"/>
      <c r="AT39" s="683"/>
      <c r="AU39" s="683"/>
      <c r="AV39" s="683"/>
      <c r="AW39" s="683"/>
      <c r="AX39" s="683"/>
      <c r="AY39" s="684"/>
      <c r="AZ39" s="642">
        <v>15540</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868</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142823</v>
      </c>
      <c r="CS39" s="661"/>
      <c r="CT39" s="661"/>
      <c r="CU39" s="661"/>
      <c r="CV39" s="661"/>
      <c r="CW39" s="661"/>
      <c r="CX39" s="661"/>
      <c r="CY39" s="662"/>
      <c r="CZ39" s="645">
        <v>2.2000000000000002</v>
      </c>
      <c r="DA39" s="663"/>
      <c r="DB39" s="663"/>
      <c r="DC39" s="664"/>
      <c r="DD39" s="648">
        <v>62053</v>
      </c>
      <c r="DE39" s="661"/>
      <c r="DF39" s="661"/>
      <c r="DG39" s="661"/>
      <c r="DH39" s="661"/>
      <c r="DI39" s="661"/>
      <c r="DJ39" s="661"/>
      <c r="DK39" s="662"/>
      <c r="DL39" s="648" t="s">
        <v>233</v>
      </c>
      <c r="DM39" s="661"/>
      <c r="DN39" s="661"/>
      <c r="DO39" s="661"/>
      <c r="DP39" s="661"/>
      <c r="DQ39" s="661"/>
      <c r="DR39" s="661"/>
      <c r="DS39" s="661"/>
      <c r="DT39" s="661"/>
      <c r="DU39" s="661"/>
      <c r="DV39" s="662"/>
      <c r="DW39" s="645" t="s">
        <v>128</v>
      </c>
      <c r="DX39" s="663"/>
      <c r="DY39" s="663"/>
      <c r="DZ39" s="663"/>
      <c r="EA39" s="663"/>
      <c r="EB39" s="663"/>
      <c r="EC39" s="681"/>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137</v>
      </c>
      <c r="S40" s="643"/>
      <c r="T40" s="643"/>
      <c r="U40" s="643"/>
      <c r="V40" s="643"/>
      <c r="W40" s="643"/>
      <c r="X40" s="643"/>
      <c r="Y40" s="644"/>
      <c r="Z40" s="675" t="s">
        <v>128</v>
      </c>
      <c r="AA40" s="675"/>
      <c r="AB40" s="675"/>
      <c r="AC40" s="675"/>
      <c r="AD40" s="676" t="s">
        <v>233</v>
      </c>
      <c r="AE40" s="676"/>
      <c r="AF40" s="676"/>
      <c r="AG40" s="676"/>
      <c r="AH40" s="676"/>
      <c r="AI40" s="676"/>
      <c r="AJ40" s="676"/>
      <c r="AK40" s="676"/>
      <c r="AL40" s="645" t="s">
        <v>233</v>
      </c>
      <c r="AM40" s="646"/>
      <c r="AN40" s="646"/>
      <c r="AO40" s="677"/>
      <c r="AQ40" s="682" t="s">
        <v>341</v>
      </c>
      <c r="AR40" s="683"/>
      <c r="AS40" s="683"/>
      <c r="AT40" s="683"/>
      <c r="AU40" s="683"/>
      <c r="AV40" s="683"/>
      <c r="AW40" s="683"/>
      <c r="AX40" s="683"/>
      <c r="AY40" s="684"/>
      <c r="AZ40" s="642" t="s">
        <v>233</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93</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53210</v>
      </c>
      <c r="CS40" s="643"/>
      <c r="CT40" s="643"/>
      <c r="CU40" s="643"/>
      <c r="CV40" s="643"/>
      <c r="CW40" s="643"/>
      <c r="CX40" s="643"/>
      <c r="CY40" s="644"/>
      <c r="CZ40" s="645">
        <v>0.8</v>
      </c>
      <c r="DA40" s="663"/>
      <c r="DB40" s="663"/>
      <c r="DC40" s="664"/>
      <c r="DD40" s="648">
        <v>929</v>
      </c>
      <c r="DE40" s="643"/>
      <c r="DF40" s="643"/>
      <c r="DG40" s="643"/>
      <c r="DH40" s="643"/>
      <c r="DI40" s="643"/>
      <c r="DJ40" s="643"/>
      <c r="DK40" s="644"/>
      <c r="DL40" s="648">
        <v>929</v>
      </c>
      <c r="DM40" s="643"/>
      <c r="DN40" s="643"/>
      <c r="DO40" s="643"/>
      <c r="DP40" s="643"/>
      <c r="DQ40" s="643"/>
      <c r="DR40" s="643"/>
      <c r="DS40" s="643"/>
      <c r="DT40" s="643"/>
      <c r="DU40" s="643"/>
      <c r="DV40" s="644"/>
      <c r="DW40" s="645">
        <v>0</v>
      </c>
      <c r="DX40" s="663"/>
      <c r="DY40" s="663"/>
      <c r="DZ40" s="663"/>
      <c r="EA40" s="663"/>
      <c r="EB40" s="663"/>
      <c r="EC40" s="681"/>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233</v>
      </c>
      <c r="S41" s="643"/>
      <c r="T41" s="643"/>
      <c r="U41" s="643"/>
      <c r="V41" s="643"/>
      <c r="W41" s="643"/>
      <c r="X41" s="643"/>
      <c r="Y41" s="644"/>
      <c r="Z41" s="675" t="s">
        <v>128</v>
      </c>
      <c r="AA41" s="675"/>
      <c r="AB41" s="675"/>
      <c r="AC41" s="675"/>
      <c r="AD41" s="676" t="s">
        <v>233</v>
      </c>
      <c r="AE41" s="676"/>
      <c r="AF41" s="676"/>
      <c r="AG41" s="676"/>
      <c r="AH41" s="676"/>
      <c r="AI41" s="676"/>
      <c r="AJ41" s="676"/>
      <c r="AK41" s="676"/>
      <c r="AL41" s="645" t="s">
        <v>128</v>
      </c>
      <c r="AM41" s="646"/>
      <c r="AN41" s="646"/>
      <c r="AO41" s="677"/>
      <c r="AQ41" s="682" t="s">
        <v>346</v>
      </c>
      <c r="AR41" s="683"/>
      <c r="AS41" s="683"/>
      <c r="AT41" s="683"/>
      <c r="AU41" s="683"/>
      <c r="AV41" s="683"/>
      <c r="AW41" s="683"/>
      <c r="AX41" s="683"/>
      <c r="AY41" s="684"/>
      <c r="AZ41" s="642">
        <v>77514</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v>1</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128</v>
      </c>
      <c r="CS41" s="661"/>
      <c r="CT41" s="661"/>
      <c r="CU41" s="661"/>
      <c r="CV41" s="661"/>
      <c r="CW41" s="661"/>
      <c r="CX41" s="661"/>
      <c r="CY41" s="662"/>
      <c r="CZ41" s="645" t="s">
        <v>137</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94099</v>
      </c>
      <c r="S42" s="643"/>
      <c r="T42" s="643"/>
      <c r="U42" s="643"/>
      <c r="V42" s="643"/>
      <c r="W42" s="643"/>
      <c r="X42" s="643"/>
      <c r="Y42" s="644"/>
      <c r="Z42" s="675">
        <v>1.4</v>
      </c>
      <c r="AA42" s="675"/>
      <c r="AB42" s="675"/>
      <c r="AC42" s="675"/>
      <c r="AD42" s="676" t="s">
        <v>128</v>
      </c>
      <c r="AE42" s="676"/>
      <c r="AF42" s="676"/>
      <c r="AG42" s="676"/>
      <c r="AH42" s="676"/>
      <c r="AI42" s="676"/>
      <c r="AJ42" s="676"/>
      <c r="AK42" s="676"/>
      <c r="AL42" s="645" t="s">
        <v>128</v>
      </c>
      <c r="AM42" s="646"/>
      <c r="AN42" s="646"/>
      <c r="AO42" s="677"/>
      <c r="AQ42" s="678" t="s">
        <v>350</v>
      </c>
      <c r="AR42" s="679"/>
      <c r="AS42" s="679"/>
      <c r="AT42" s="679"/>
      <c r="AU42" s="679"/>
      <c r="AV42" s="679"/>
      <c r="AW42" s="679"/>
      <c r="AX42" s="679"/>
      <c r="AY42" s="680"/>
      <c r="AZ42" s="626">
        <v>203704</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353</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1802624</v>
      </c>
      <c r="CS42" s="643"/>
      <c r="CT42" s="643"/>
      <c r="CU42" s="643"/>
      <c r="CV42" s="643"/>
      <c r="CW42" s="643"/>
      <c r="CX42" s="643"/>
      <c r="CY42" s="644"/>
      <c r="CZ42" s="645">
        <v>27.8</v>
      </c>
      <c r="DA42" s="646"/>
      <c r="DB42" s="646"/>
      <c r="DC42" s="647"/>
      <c r="DD42" s="648">
        <v>442541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6671092</v>
      </c>
      <c r="S43" s="665"/>
      <c r="T43" s="665"/>
      <c r="U43" s="665"/>
      <c r="V43" s="665"/>
      <c r="W43" s="665"/>
      <c r="X43" s="665"/>
      <c r="Y43" s="666"/>
      <c r="Z43" s="667">
        <v>100</v>
      </c>
      <c r="AA43" s="667"/>
      <c r="AB43" s="667"/>
      <c r="AC43" s="667"/>
      <c r="AD43" s="668">
        <v>3361057</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25095</v>
      </c>
      <c r="CS43" s="661"/>
      <c r="CT43" s="661"/>
      <c r="CU43" s="661"/>
      <c r="CV43" s="661"/>
      <c r="CW43" s="661"/>
      <c r="CX43" s="661"/>
      <c r="CY43" s="662"/>
      <c r="CZ43" s="645">
        <v>0.4</v>
      </c>
      <c r="DA43" s="663"/>
      <c r="DB43" s="663"/>
      <c r="DC43" s="664"/>
      <c r="DD43" s="648">
        <v>25095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1777926</v>
      </c>
      <c r="CS44" s="643"/>
      <c r="CT44" s="643"/>
      <c r="CU44" s="643"/>
      <c r="CV44" s="643"/>
      <c r="CW44" s="643"/>
      <c r="CX44" s="643"/>
      <c r="CY44" s="644"/>
      <c r="CZ44" s="645">
        <v>27.4</v>
      </c>
      <c r="DA44" s="646"/>
      <c r="DB44" s="646"/>
      <c r="DC44" s="647"/>
      <c r="DD44" s="648">
        <v>434844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699406</v>
      </c>
      <c r="CS45" s="661"/>
      <c r="CT45" s="661"/>
      <c r="CU45" s="661"/>
      <c r="CV45" s="661"/>
      <c r="CW45" s="661"/>
      <c r="CX45" s="661"/>
      <c r="CY45" s="662"/>
      <c r="CZ45" s="645">
        <v>10.8</v>
      </c>
      <c r="DA45" s="663"/>
      <c r="DB45" s="663"/>
      <c r="DC45" s="664"/>
      <c r="DD45" s="648">
        <v>56055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1048980</v>
      </c>
      <c r="CS46" s="643"/>
      <c r="CT46" s="643"/>
      <c r="CU46" s="643"/>
      <c r="CV46" s="643"/>
      <c r="CW46" s="643"/>
      <c r="CX46" s="643"/>
      <c r="CY46" s="644"/>
      <c r="CZ46" s="645">
        <v>16.2</v>
      </c>
      <c r="DA46" s="646"/>
      <c r="DB46" s="646"/>
      <c r="DC46" s="647"/>
      <c r="DD46" s="648">
        <v>349249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24698</v>
      </c>
      <c r="CS47" s="661"/>
      <c r="CT47" s="661"/>
      <c r="CU47" s="661"/>
      <c r="CV47" s="661"/>
      <c r="CW47" s="661"/>
      <c r="CX47" s="661"/>
      <c r="CY47" s="662"/>
      <c r="CZ47" s="645">
        <v>0.4</v>
      </c>
      <c r="DA47" s="663"/>
      <c r="DB47" s="663"/>
      <c r="DC47" s="664"/>
      <c r="DD47" s="648">
        <v>7697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137</v>
      </c>
      <c r="CS48" s="643"/>
      <c r="CT48" s="643"/>
      <c r="CU48" s="643"/>
      <c r="CV48" s="643"/>
      <c r="CW48" s="643"/>
      <c r="CX48" s="643"/>
      <c r="CY48" s="644"/>
      <c r="CZ48" s="645" t="s">
        <v>137</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6483371</v>
      </c>
      <c r="CS49" s="627"/>
      <c r="CT49" s="627"/>
      <c r="CU49" s="627"/>
      <c r="CV49" s="627"/>
      <c r="CW49" s="627"/>
      <c r="CX49" s="627"/>
      <c r="CY49" s="628"/>
      <c r="CZ49" s="629">
        <v>100</v>
      </c>
      <c r="DA49" s="630"/>
      <c r="DB49" s="630"/>
      <c r="DC49" s="631"/>
      <c r="DD49" s="632">
        <v>3857622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Er75EfKPGvBlNM88y2Mo0SFrlTZyy09Q2woCOGIvzMqize2uqB//ucEQQLeWoeMXnopXiu3a36adSY0Z7wSakw==" saltValue="68oftXTm+4k23dvc1GL8l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6295</v>
      </c>
      <c r="R7" s="1162"/>
      <c r="S7" s="1162"/>
      <c r="T7" s="1162"/>
      <c r="U7" s="1162"/>
      <c r="V7" s="1162">
        <v>6107</v>
      </c>
      <c r="W7" s="1162"/>
      <c r="X7" s="1162"/>
      <c r="Y7" s="1162"/>
      <c r="Z7" s="1162"/>
      <c r="AA7" s="1162">
        <v>188</v>
      </c>
      <c r="AB7" s="1162"/>
      <c r="AC7" s="1162"/>
      <c r="AD7" s="1162"/>
      <c r="AE7" s="1163"/>
      <c r="AF7" s="1164">
        <v>66</v>
      </c>
      <c r="AG7" s="1165"/>
      <c r="AH7" s="1165"/>
      <c r="AI7" s="1165"/>
      <c r="AJ7" s="1166"/>
      <c r="AK7" s="1148">
        <v>60</v>
      </c>
      <c r="AL7" s="1149"/>
      <c r="AM7" s="1149"/>
      <c r="AN7" s="1149"/>
      <c r="AO7" s="1149"/>
      <c r="AP7" s="1149">
        <v>6515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387</v>
      </c>
      <c r="C8" s="1089"/>
      <c r="D8" s="1089"/>
      <c r="E8" s="1089"/>
      <c r="F8" s="1089"/>
      <c r="G8" s="1089"/>
      <c r="H8" s="1089"/>
      <c r="I8" s="1089"/>
      <c r="J8" s="1089"/>
      <c r="K8" s="1089"/>
      <c r="L8" s="1089"/>
      <c r="M8" s="1089"/>
      <c r="N8" s="1089"/>
      <c r="O8" s="1089"/>
      <c r="P8" s="1090"/>
      <c r="Q8" s="1100">
        <v>436</v>
      </c>
      <c r="R8" s="1101"/>
      <c r="S8" s="1101"/>
      <c r="T8" s="1101"/>
      <c r="U8" s="1101"/>
      <c r="V8" s="1101">
        <v>436</v>
      </c>
      <c r="W8" s="1101"/>
      <c r="X8" s="1101"/>
      <c r="Y8" s="1101"/>
      <c r="Z8" s="1101"/>
      <c r="AA8" s="1101" t="s">
        <v>584</v>
      </c>
      <c r="AB8" s="1101"/>
      <c r="AC8" s="1101"/>
      <c r="AD8" s="1101"/>
      <c r="AE8" s="1102"/>
      <c r="AF8" s="1094" t="s">
        <v>388</v>
      </c>
      <c r="AG8" s="1095"/>
      <c r="AH8" s="1095"/>
      <c r="AI8" s="1095"/>
      <c r="AJ8" s="1096"/>
      <c r="AK8" s="1143" t="s">
        <v>585</v>
      </c>
      <c r="AL8" s="1144"/>
      <c r="AM8" s="1144"/>
      <c r="AN8" s="1144"/>
      <c r="AO8" s="1144"/>
      <c r="AP8" s="1144" t="s">
        <v>595</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389</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6671</v>
      </c>
      <c r="R23" s="1126"/>
      <c r="S23" s="1126"/>
      <c r="T23" s="1126"/>
      <c r="U23" s="1126"/>
      <c r="V23" s="1126">
        <v>6483</v>
      </c>
      <c r="W23" s="1126"/>
      <c r="X23" s="1126"/>
      <c r="Y23" s="1126"/>
      <c r="Z23" s="1126"/>
      <c r="AA23" s="1126">
        <v>188</v>
      </c>
      <c r="AB23" s="1126"/>
      <c r="AC23" s="1126"/>
      <c r="AD23" s="1126"/>
      <c r="AE23" s="1127"/>
      <c r="AF23" s="1128">
        <v>66</v>
      </c>
      <c r="AG23" s="1126"/>
      <c r="AH23" s="1126"/>
      <c r="AI23" s="1126"/>
      <c r="AJ23" s="1129"/>
      <c r="AK23" s="1130"/>
      <c r="AL23" s="1131"/>
      <c r="AM23" s="1131"/>
      <c r="AN23" s="1131"/>
      <c r="AO23" s="1131"/>
      <c r="AP23" s="1126">
        <v>6515</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448</v>
      </c>
      <c r="R28" s="1111"/>
      <c r="S28" s="1111"/>
      <c r="T28" s="1111"/>
      <c r="U28" s="1111"/>
      <c r="V28" s="1111">
        <v>447</v>
      </c>
      <c r="W28" s="1111"/>
      <c r="X28" s="1111"/>
      <c r="Y28" s="1111"/>
      <c r="Z28" s="1111"/>
      <c r="AA28" s="1111">
        <v>1</v>
      </c>
      <c r="AB28" s="1111"/>
      <c r="AC28" s="1111"/>
      <c r="AD28" s="1111"/>
      <c r="AE28" s="1112"/>
      <c r="AF28" s="1113">
        <v>1</v>
      </c>
      <c r="AG28" s="1111"/>
      <c r="AH28" s="1111"/>
      <c r="AI28" s="1111"/>
      <c r="AJ28" s="1114"/>
      <c r="AK28" s="1115">
        <v>31</v>
      </c>
      <c r="AL28" s="1103"/>
      <c r="AM28" s="1103"/>
      <c r="AN28" s="1103"/>
      <c r="AO28" s="1103"/>
      <c r="AP28" s="1103" t="s">
        <v>586</v>
      </c>
      <c r="AQ28" s="1103"/>
      <c r="AR28" s="1103"/>
      <c r="AS28" s="1103"/>
      <c r="AT28" s="1103"/>
      <c r="AU28" s="1103" t="s">
        <v>587</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403</v>
      </c>
      <c r="C29" s="1089"/>
      <c r="D29" s="1089"/>
      <c r="E29" s="1089"/>
      <c r="F29" s="1089"/>
      <c r="G29" s="1089"/>
      <c r="H29" s="1089"/>
      <c r="I29" s="1089"/>
      <c r="J29" s="1089"/>
      <c r="K29" s="1089"/>
      <c r="L29" s="1089"/>
      <c r="M29" s="1089"/>
      <c r="N29" s="1089"/>
      <c r="O29" s="1089"/>
      <c r="P29" s="1090"/>
      <c r="Q29" s="1100">
        <v>63</v>
      </c>
      <c r="R29" s="1101"/>
      <c r="S29" s="1101"/>
      <c r="T29" s="1101"/>
      <c r="U29" s="1101"/>
      <c r="V29" s="1101">
        <v>63</v>
      </c>
      <c r="W29" s="1101"/>
      <c r="X29" s="1101"/>
      <c r="Y29" s="1101"/>
      <c r="Z29" s="1101"/>
      <c r="AA29" s="1101">
        <v>0</v>
      </c>
      <c r="AB29" s="1101"/>
      <c r="AC29" s="1101"/>
      <c r="AD29" s="1101"/>
      <c r="AE29" s="1102"/>
      <c r="AF29" s="1094">
        <v>0</v>
      </c>
      <c r="AG29" s="1095"/>
      <c r="AH29" s="1095"/>
      <c r="AI29" s="1095"/>
      <c r="AJ29" s="1096"/>
      <c r="AK29" s="1037">
        <v>27</v>
      </c>
      <c r="AL29" s="1028"/>
      <c r="AM29" s="1028"/>
      <c r="AN29" s="1028"/>
      <c r="AO29" s="1028"/>
      <c r="AP29" s="1028" t="s">
        <v>588</v>
      </c>
      <c r="AQ29" s="1028"/>
      <c r="AR29" s="1028"/>
      <c r="AS29" s="1028"/>
      <c r="AT29" s="1028"/>
      <c r="AU29" s="1028" t="s">
        <v>589</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404</v>
      </c>
      <c r="C30" s="1089"/>
      <c r="D30" s="1089"/>
      <c r="E30" s="1089"/>
      <c r="F30" s="1089"/>
      <c r="G30" s="1089"/>
      <c r="H30" s="1089"/>
      <c r="I30" s="1089"/>
      <c r="J30" s="1089"/>
      <c r="K30" s="1089"/>
      <c r="L30" s="1089"/>
      <c r="M30" s="1089"/>
      <c r="N30" s="1089"/>
      <c r="O30" s="1089"/>
      <c r="P30" s="1090"/>
      <c r="Q30" s="1100">
        <v>209</v>
      </c>
      <c r="R30" s="1101"/>
      <c r="S30" s="1101"/>
      <c r="T30" s="1101"/>
      <c r="U30" s="1101"/>
      <c r="V30" s="1101">
        <v>209</v>
      </c>
      <c r="W30" s="1101"/>
      <c r="X30" s="1101"/>
      <c r="Y30" s="1101"/>
      <c r="Z30" s="1101"/>
      <c r="AA30" s="1101" t="s">
        <v>590</v>
      </c>
      <c r="AB30" s="1101"/>
      <c r="AC30" s="1101"/>
      <c r="AD30" s="1101"/>
      <c r="AE30" s="1102"/>
      <c r="AF30" s="1094" t="s">
        <v>128</v>
      </c>
      <c r="AG30" s="1095"/>
      <c r="AH30" s="1095"/>
      <c r="AI30" s="1095"/>
      <c r="AJ30" s="1096"/>
      <c r="AK30" s="1037">
        <v>65</v>
      </c>
      <c r="AL30" s="1028"/>
      <c r="AM30" s="1028"/>
      <c r="AN30" s="1028"/>
      <c r="AO30" s="1028"/>
      <c r="AP30" s="1028" t="s">
        <v>588</v>
      </c>
      <c r="AQ30" s="1028"/>
      <c r="AR30" s="1028"/>
      <c r="AS30" s="1028"/>
      <c r="AT30" s="1028"/>
      <c r="AU30" s="1028" t="s">
        <v>591</v>
      </c>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405</v>
      </c>
      <c r="C31" s="1089"/>
      <c r="D31" s="1089"/>
      <c r="E31" s="1089"/>
      <c r="F31" s="1089"/>
      <c r="G31" s="1089"/>
      <c r="H31" s="1089"/>
      <c r="I31" s="1089"/>
      <c r="J31" s="1089"/>
      <c r="K31" s="1089"/>
      <c r="L31" s="1089"/>
      <c r="M31" s="1089"/>
      <c r="N31" s="1089"/>
      <c r="O31" s="1089"/>
      <c r="P31" s="1090"/>
      <c r="Q31" s="1100">
        <v>705</v>
      </c>
      <c r="R31" s="1101"/>
      <c r="S31" s="1101"/>
      <c r="T31" s="1101"/>
      <c r="U31" s="1101"/>
      <c r="V31" s="1101">
        <v>705</v>
      </c>
      <c r="W31" s="1101"/>
      <c r="X31" s="1101"/>
      <c r="Y31" s="1101"/>
      <c r="Z31" s="1101"/>
      <c r="AA31" s="1101" t="s">
        <v>592</v>
      </c>
      <c r="AB31" s="1101"/>
      <c r="AC31" s="1101"/>
      <c r="AD31" s="1101"/>
      <c r="AE31" s="1102"/>
      <c r="AF31" s="1094" t="s">
        <v>128</v>
      </c>
      <c r="AG31" s="1095"/>
      <c r="AH31" s="1095"/>
      <c r="AI31" s="1095"/>
      <c r="AJ31" s="1096"/>
      <c r="AK31" s="1037">
        <v>108</v>
      </c>
      <c r="AL31" s="1028"/>
      <c r="AM31" s="1028"/>
      <c r="AN31" s="1028"/>
      <c r="AO31" s="1028"/>
      <c r="AP31" s="1028" t="s">
        <v>590</v>
      </c>
      <c r="AQ31" s="1028"/>
      <c r="AR31" s="1028"/>
      <c r="AS31" s="1028"/>
      <c r="AT31" s="1028"/>
      <c r="AU31" s="1028" t="s">
        <v>588</v>
      </c>
      <c r="AV31" s="1028"/>
      <c r="AW31" s="1028"/>
      <c r="AX31" s="1028"/>
      <c r="AY31" s="1028"/>
      <c r="AZ31" s="1099"/>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406</v>
      </c>
      <c r="C32" s="1089"/>
      <c r="D32" s="1089"/>
      <c r="E32" s="1089"/>
      <c r="F32" s="1089"/>
      <c r="G32" s="1089"/>
      <c r="H32" s="1089"/>
      <c r="I32" s="1089"/>
      <c r="J32" s="1089"/>
      <c r="K32" s="1089"/>
      <c r="L32" s="1089"/>
      <c r="M32" s="1089"/>
      <c r="N32" s="1089"/>
      <c r="O32" s="1089"/>
      <c r="P32" s="1090"/>
      <c r="Q32" s="1100">
        <v>252</v>
      </c>
      <c r="R32" s="1101"/>
      <c r="S32" s="1101"/>
      <c r="T32" s="1101"/>
      <c r="U32" s="1101"/>
      <c r="V32" s="1101">
        <v>252</v>
      </c>
      <c r="W32" s="1101"/>
      <c r="X32" s="1101"/>
      <c r="Y32" s="1101"/>
      <c r="Z32" s="1101"/>
      <c r="AA32" s="1101" t="s">
        <v>593</v>
      </c>
      <c r="AB32" s="1101"/>
      <c r="AC32" s="1101"/>
      <c r="AD32" s="1101"/>
      <c r="AE32" s="1102"/>
      <c r="AF32" s="1094" t="s">
        <v>128</v>
      </c>
      <c r="AG32" s="1095"/>
      <c r="AH32" s="1095"/>
      <c r="AI32" s="1095"/>
      <c r="AJ32" s="1096"/>
      <c r="AK32" s="1037">
        <v>184</v>
      </c>
      <c r="AL32" s="1028"/>
      <c r="AM32" s="1028"/>
      <c r="AN32" s="1028"/>
      <c r="AO32" s="1028"/>
      <c r="AP32" s="1028">
        <v>1612</v>
      </c>
      <c r="AQ32" s="1028"/>
      <c r="AR32" s="1028"/>
      <c r="AS32" s="1028"/>
      <c r="AT32" s="1028"/>
      <c r="AU32" s="1028">
        <v>1167</v>
      </c>
      <c r="AV32" s="1028"/>
      <c r="AW32" s="1028"/>
      <c r="AX32" s="1028"/>
      <c r="AY32" s="1028"/>
      <c r="AZ32" s="1099"/>
      <c r="BA32" s="1099"/>
      <c r="BB32" s="1099"/>
      <c r="BC32" s="1099"/>
      <c r="BD32" s="1099"/>
      <c r="BE32" s="1083" t="s">
        <v>407</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408</v>
      </c>
      <c r="C33" s="1089"/>
      <c r="D33" s="1089"/>
      <c r="E33" s="1089"/>
      <c r="F33" s="1089"/>
      <c r="G33" s="1089"/>
      <c r="H33" s="1089"/>
      <c r="I33" s="1089"/>
      <c r="J33" s="1089"/>
      <c r="K33" s="1089"/>
      <c r="L33" s="1089"/>
      <c r="M33" s="1089"/>
      <c r="N33" s="1089"/>
      <c r="O33" s="1089"/>
      <c r="P33" s="1090"/>
      <c r="Q33" s="1100">
        <v>30</v>
      </c>
      <c r="R33" s="1101"/>
      <c r="S33" s="1101"/>
      <c r="T33" s="1101"/>
      <c r="U33" s="1101"/>
      <c r="V33" s="1101">
        <v>24</v>
      </c>
      <c r="W33" s="1101"/>
      <c r="X33" s="1101"/>
      <c r="Y33" s="1101"/>
      <c r="Z33" s="1101"/>
      <c r="AA33" s="1101">
        <v>6</v>
      </c>
      <c r="AB33" s="1101"/>
      <c r="AC33" s="1101"/>
      <c r="AD33" s="1101"/>
      <c r="AE33" s="1102"/>
      <c r="AF33" s="1094">
        <v>6</v>
      </c>
      <c r="AG33" s="1095"/>
      <c r="AH33" s="1095"/>
      <c r="AI33" s="1095"/>
      <c r="AJ33" s="1096"/>
      <c r="AK33" s="1037">
        <v>8</v>
      </c>
      <c r="AL33" s="1028"/>
      <c r="AM33" s="1028"/>
      <c r="AN33" s="1028"/>
      <c r="AO33" s="1028"/>
      <c r="AP33" s="1028" t="s">
        <v>588</v>
      </c>
      <c r="AQ33" s="1028"/>
      <c r="AR33" s="1028"/>
      <c r="AS33" s="1028"/>
      <c r="AT33" s="1028"/>
      <c r="AU33" s="1028" t="s">
        <v>588</v>
      </c>
      <c r="AV33" s="1028"/>
      <c r="AW33" s="1028"/>
      <c r="AX33" s="1028"/>
      <c r="AY33" s="1028"/>
      <c r="AZ33" s="1099"/>
      <c r="BA33" s="1099"/>
      <c r="BB33" s="1099"/>
      <c r="BC33" s="1099"/>
      <c r="BD33" s="1099"/>
      <c r="BE33" s="1083" t="s">
        <v>409</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410</v>
      </c>
      <c r="C34" s="1089"/>
      <c r="D34" s="1089"/>
      <c r="E34" s="1089"/>
      <c r="F34" s="1089"/>
      <c r="G34" s="1089"/>
      <c r="H34" s="1089"/>
      <c r="I34" s="1089"/>
      <c r="J34" s="1089"/>
      <c r="K34" s="1089"/>
      <c r="L34" s="1089"/>
      <c r="M34" s="1089"/>
      <c r="N34" s="1089"/>
      <c r="O34" s="1089"/>
      <c r="P34" s="1090"/>
      <c r="Q34" s="1100">
        <v>23</v>
      </c>
      <c r="R34" s="1101"/>
      <c r="S34" s="1101"/>
      <c r="T34" s="1101"/>
      <c r="U34" s="1101"/>
      <c r="V34" s="1101">
        <v>22</v>
      </c>
      <c r="W34" s="1101"/>
      <c r="X34" s="1101"/>
      <c r="Y34" s="1101"/>
      <c r="Z34" s="1101"/>
      <c r="AA34" s="1101">
        <v>1</v>
      </c>
      <c r="AB34" s="1101"/>
      <c r="AC34" s="1101"/>
      <c r="AD34" s="1101"/>
      <c r="AE34" s="1102"/>
      <c r="AF34" s="1094">
        <v>1</v>
      </c>
      <c r="AG34" s="1095"/>
      <c r="AH34" s="1095"/>
      <c r="AI34" s="1095"/>
      <c r="AJ34" s="1096"/>
      <c r="AK34" s="1037">
        <v>7</v>
      </c>
      <c r="AL34" s="1028"/>
      <c r="AM34" s="1028"/>
      <c r="AN34" s="1028"/>
      <c r="AO34" s="1028"/>
      <c r="AP34" s="1028" t="s">
        <v>588</v>
      </c>
      <c r="AQ34" s="1028"/>
      <c r="AR34" s="1028"/>
      <c r="AS34" s="1028"/>
      <c r="AT34" s="1028"/>
      <c r="AU34" s="1028" t="s">
        <v>594</v>
      </c>
      <c r="AV34" s="1028"/>
      <c r="AW34" s="1028"/>
      <c r="AX34" s="1028"/>
      <c r="AY34" s="1028"/>
      <c r="AZ34" s="1099"/>
      <c r="BA34" s="1099"/>
      <c r="BB34" s="1099"/>
      <c r="BC34" s="1099"/>
      <c r="BD34" s="1099"/>
      <c r="BE34" s="1083" t="s">
        <v>411</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412</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8</v>
      </c>
      <c r="AG63" s="1016"/>
      <c r="AH63" s="1016"/>
      <c r="AI63" s="1016"/>
      <c r="AJ63" s="1081"/>
      <c r="AK63" s="1082"/>
      <c r="AL63" s="1020"/>
      <c r="AM63" s="1020"/>
      <c r="AN63" s="1020"/>
      <c r="AO63" s="1020"/>
      <c r="AP63" s="1016">
        <v>1612</v>
      </c>
      <c r="AQ63" s="1016"/>
      <c r="AR63" s="1016"/>
      <c r="AS63" s="1016"/>
      <c r="AT63" s="1016"/>
      <c r="AU63" s="1016">
        <v>1167</v>
      </c>
      <c r="AV63" s="1016"/>
      <c r="AW63" s="1016"/>
      <c r="AX63" s="1016"/>
      <c r="AY63" s="1016"/>
      <c r="AZ63" s="1076"/>
      <c r="BA63" s="1076"/>
      <c r="BB63" s="1076"/>
      <c r="BC63" s="1076"/>
      <c r="BD63" s="1076"/>
      <c r="BE63" s="1017"/>
      <c r="BF63" s="1017"/>
      <c r="BG63" s="1017"/>
      <c r="BH63" s="1017"/>
      <c r="BI63" s="1018"/>
      <c r="BJ63" s="1077" t="s">
        <v>414</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395</v>
      </c>
      <c r="W66" s="1059"/>
      <c r="X66" s="1059"/>
      <c r="Y66" s="1059"/>
      <c r="Z66" s="1060"/>
      <c r="AA66" s="1058" t="s">
        <v>396</v>
      </c>
      <c r="AB66" s="1059"/>
      <c r="AC66" s="1059"/>
      <c r="AD66" s="1059"/>
      <c r="AE66" s="1060"/>
      <c r="AF66" s="1064" t="s">
        <v>397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580</v>
      </c>
      <c r="C68" s="1043"/>
      <c r="D68" s="1043"/>
      <c r="E68" s="1043"/>
      <c r="F68" s="1043"/>
      <c r="G68" s="1043"/>
      <c r="H68" s="1043"/>
      <c r="I68" s="1043"/>
      <c r="J68" s="1043"/>
      <c r="K68" s="1043"/>
      <c r="L68" s="1043"/>
      <c r="M68" s="1043"/>
      <c r="N68" s="1043"/>
      <c r="O68" s="1043"/>
      <c r="P68" s="1044"/>
      <c r="Q68" s="1045">
        <v>5026</v>
      </c>
      <c r="R68" s="1039"/>
      <c r="S68" s="1039"/>
      <c r="T68" s="1039"/>
      <c r="U68" s="1039"/>
      <c r="V68" s="1039">
        <v>5010</v>
      </c>
      <c r="W68" s="1039"/>
      <c r="X68" s="1039"/>
      <c r="Y68" s="1039"/>
      <c r="Z68" s="1039"/>
      <c r="AA68" s="1039">
        <v>16</v>
      </c>
      <c r="AB68" s="1039"/>
      <c r="AC68" s="1039"/>
      <c r="AD68" s="1039"/>
      <c r="AE68" s="1039"/>
      <c r="AF68" s="1039">
        <v>16</v>
      </c>
      <c r="AG68" s="1039"/>
      <c r="AH68" s="1039"/>
      <c r="AI68" s="1039"/>
      <c r="AJ68" s="1039"/>
      <c r="AK68" s="1039">
        <v>64</v>
      </c>
      <c r="AL68" s="1039"/>
      <c r="AM68" s="1039"/>
      <c r="AN68" s="1039"/>
      <c r="AO68" s="1039"/>
      <c r="AP68" s="1039" t="s">
        <v>590</v>
      </c>
      <c r="AQ68" s="1039"/>
      <c r="AR68" s="1039"/>
      <c r="AS68" s="1039"/>
      <c r="AT68" s="1039"/>
      <c r="AU68" s="1039" t="s">
        <v>590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601</v>
      </c>
      <c r="C69" s="1032"/>
      <c r="D69" s="1032"/>
      <c r="E69" s="1032"/>
      <c r="F69" s="1032"/>
      <c r="G69" s="1032"/>
      <c r="H69" s="1032"/>
      <c r="I69" s="1032"/>
      <c r="J69" s="1032"/>
      <c r="K69" s="1032"/>
      <c r="L69" s="1032"/>
      <c r="M69" s="1032"/>
      <c r="N69" s="1032"/>
      <c r="O69" s="1032"/>
      <c r="P69" s="1033"/>
      <c r="Q69" s="1034">
        <v>107</v>
      </c>
      <c r="R69" s="1028"/>
      <c r="S69" s="1028"/>
      <c r="T69" s="1028"/>
      <c r="U69" s="1028"/>
      <c r="V69" s="1028">
        <v>101</v>
      </c>
      <c r="W69" s="1028"/>
      <c r="X69" s="1028"/>
      <c r="Y69" s="1028"/>
      <c r="Z69" s="1028"/>
      <c r="AA69" s="1028">
        <v>6</v>
      </c>
      <c r="AB69" s="1028"/>
      <c r="AC69" s="1028"/>
      <c r="AD69" s="1028"/>
      <c r="AE69" s="1028"/>
      <c r="AF69" s="1028">
        <v>6</v>
      </c>
      <c r="AG69" s="1028"/>
      <c r="AH69" s="1028"/>
      <c r="AI69" s="1028"/>
      <c r="AJ69" s="1028"/>
      <c r="AK69" s="1028">
        <v>14</v>
      </c>
      <c r="AL69" s="1028"/>
      <c r="AM69" s="1028"/>
      <c r="AN69" s="1028"/>
      <c r="AO69" s="1028"/>
      <c r="AP69" s="1028" t="s">
        <v>594</v>
      </c>
      <c r="AQ69" s="1028"/>
      <c r="AR69" s="1028"/>
      <c r="AS69" s="1028"/>
      <c r="AT69" s="1028"/>
      <c r="AU69" s="1028" t="s">
        <v>590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581</v>
      </c>
      <c r="C70" s="1032"/>
      <c r="D70" s="1032"/>
      <c r="E70" s="1032"/>
      <c r="F70" s="1032"/>
      <c r="G70" s="1032"/>
      <c r="H70" s="1032"/>
      <c r="I70" s="1032"/>
      <c r="J70" s="1032"/>
      <c r="K70" s="1032"/>
      <c r="L70" s="1032"/>
      <c r="M70" s="1032"/>
      <c r="N70" s="1032"/>
      <c r="O70" s="1032"/>
      <c r="P70" s="1033"/>
      <c r="Q70" s="1034">
        <v>134</v>
      </c>
      <c r="R70" s="1028"/>
      <c r="S70" s="1028"/>
      <c r="T70" s="1028"/>
      <c r="U70" s="1028"/>
      <c r="V70" s="1028">
        <v>92</v>
      </c>
      <c r="W70" s="1028"/>
      <c r="X70" s="1028"/>
      <c r="Y70" s="1028"/>
      <c r="Z70" s="1028"/>
      <c r="AA70" s="1028">
        <v>42</v>
      </c>
      <c r="AB70" s="1028"/>
      <c r="AC70" s="1028"/>
      <c r="AD70" s="1028"/>
      <c r="AE70" s="1028"/>
      <c r="AF70" s="1028">
        <v>42</v>
      </c>
      <c r="AG70" s="1028"/>
      <c r="AH70" s="1028"/>
      <c r="AI70" s="1028"/>
      <c r="AJ70" s="1028"/>
      <c r="AK70" s="1028">
        <v>0</v>
      </c>
      <c r="AL70" s="1028"/>
      <c r="AM70" s="1028"/>
      <c r="AN70" s="1028"/>
      <c r="AO70" s="1028"/>
      <c r="AP70" s="1028" t="s">
        <v>594</v>
      </c>
      <c r="AQ70" s="1028"/>
      <c r="AR70" s="1028"/>
      <c r="AS70" s="1028"/>
      <c r="AT70" s="1028"/>
      <c r="AU70" s="1028" t="s">
        <v>590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582</v>
      </c>
      <c r="C71" s="1032"/>
      <c r="D71" s="1032"/>
      <c r="E71" s="1032"/>
      <c r="F71" s="1032"/>
      <c r="G71" s="1032"/>
      <c r="H71" s="1032"/>
      <c r="I71" s="1032"/>
      <c r="J71" s="1032"/>
      <c r="K71" s="1032"/>
      <c r="L71" s="1032"/>
      <c r="M71" s="1032"/>
      <c r="N71" s="1032"/>
      <c r="O71" s="1032"/>
      <c r="P71" s="1033"/>
      <c r="Q71" s="1034">
        <v>15308</v>
      </c>
      <c r="R71" s="1028"/>
      <c r="S71" s="1028"/>
      <c r="T71" s="1028"/>
      <c r="U71" s="1028"/>
      <c r="V71" s="1028">
        <v>14789</v>
      </c>
      <c r="W71" s="1028"/>
      <c r="X71" s="1028"/>
      <c r="Y71" s="1028"/>
      <c r="Z71" s="1028"/>
      <c r="AA71" s="1028">
        <v>519</v>
      </c>
      <c r="AB71" s="1028"/>
      <c r="AC71" s="1028"/>
      <c r="AD71" s="1028"/>
      <c r="AE71" s="1028"/>
      <c r="AF71" s="1028">
        <v>515</v>
      </c>
      <c r="AG71" s="1028"/>
      <c r="AH71" s="1028"/>
      <c r="AI71" s="1028"/>
      <c r="AJ71" s="1028"/>
      <c r="AK71" s="1028">
        <v>1469</v>
      </c>
      <c r="AL71" s="1028"/>
      <c r="AM71" s="1028"/>
      <c r="AN71" s="1028"/>
      <c r="AO71" s="1028"/>
      <c r="AP71" s="1028">
        <v>2280</v>
      </c>
      <c r="AQ71" s="1028"/>
      <c r="AR71" s="1028"/>
      <c r="AS71" s="1028"/>
      <c r="AT71" s="1028"/>
      <c r="AU71" s="1028">
        <v>53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583</v>
      </c>
      <c r="C72" s="1032"/>
      <c r="D72" s="1032"/>
      <c r="E72" s="1032"/>
      <c r="F72" s="1032"/>
      <c r="G72" s="1032"/>
      <c r="H72" s="1032"/>
      <c r="I72" s="1032"/>
      <c r="J72" s="1032"/>
      <c r="K72" s="1032"/>
      <c r="L72" s="1032"/>
      <c r="M72" s="1032"/>
      <c r="N72" s="1032"/>
      <c r="O72" s="1032"/>
      <c r="P72" s="1033"/>
      <c r="Q72" s="1034">
        <v>10757</v>
      </c>
      <c r="R72" s="1028"/>
      <c r="S72" s="1028"/>
      <c r="T72" s="1028"/>
      <c r="U72" s="1028"/>
      <c r="V72" s="1028">
        <v>10644</v>
      </c>
      <c r="W72" s="1028"/>
      <c r="X72" s="1028"/>
      <c r="Y72" s="1028"/>
      <c r="Z72" s="1028"/>
      <c r="AA72" s="1028">
        <v>113</v>
      </c>
      <c r="AB72" s="1028"/>
      <c r="AC72" s="1028"/>
      <c r="AD72" s="1028"/>
      <c r="AE72" s="1028"/>
      <c r="AF72" s="1028">
        <v>2083</v>
      </c>
      <c r="AG72" s="1028"/>
      <c r="AH72" s="1028"/>
      <c r="AI72" s="1028"/>
      <c r="AJ72" s="1028"/>
      <c r="AK72" s="1028">
        <v>839</v>
      </c>
      <c r="AL72" s="1028"/>
      <c r="AM72" s="1028"/>
      <c r="AN72" s="1028"/>
      <c r="AO72" s="1028"/>
      <c r="AP72" s="1028">
        <v>4812</v>
      </c>
      <c r="AQ72" s="1028"/>
      <c r="AR72" s="1028"/>
      <c r="AS72" s="1028"/>
      <c r="AT72" s="1028"/>
      <c r="AU72" s="1028">
        <v>221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2598</v>
      </c>
      <c r="AG88" s="1016"/>
      <c r="AH88" s="1016"/>
      <c r="AI88" s="1016"/>
      <c r="AJ88" s="1016"/>
      <c r="AK88" s="1020"/>
      <c r="AL88" s="1020"/>
      <c r="AM88" s="1020"/>
      <c r="AN88" s="1020"/>
      <c r="AO88" s="1020"/>
      <c r="AP88" s="1016">
        <v>7092</v>
      </c>
      <c r="AQ88" s="1016"/>
      <c r="AR88" s="1016"/>
      <c r="AS88" s="1016"/>
      <c r="AT88" s="1016"/>
      <c r="AU88" s="1016">
        <v>274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304</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304</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304</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685869</v>
      </c>
      <c r="AB110" s="944"/>
      <c r="AC110" s="944"/>
      <c r="AD110" s="944"/>
      <c r="AE110" s="945"/>
      <c r="AF110" s="946">
        <v>677635</v>
      </c>
      <c r="AG110" s="944"/>
      <c r="AH110" s="944"/>
      <c r="AI110" s="944"/>
      <c r="AJ110" s="945"/>
      <c r="AK110" s="946">
        <v>678200</v>
      </c>
      <c r="AL110" s="944"/>
      <c r="AM110" s="944"/>
      <c r="AN110" s="944"/>
      <c r="AO110" s="945"/>
      <c r="AP110" s="947">
        <v>24.7</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6736345</v>
      </c>
      <c r="BR110" s="891"/>
      <c r="BS110" s="891"/>
      <c r="BT110" s="891"/>
      <c r="BU110" s="891"/>
      <c r="BV110" s="891">
        <v>6637871</v>
      </c>
      <c r="BW110" s="891"/>
      <c r="BX110" s="891"/>
      <c r="BY110" s="891"/>
      <c r="BZ110" s="891"/>
      <c r="CA110" s="891">
        <v>6514546</v>
      </c>
      <c r="CB110" s="891"/>
      <c r="CC110" s="891"/>
      <c r="CD110" s="891"/>
      <c r="CE110" s="891"/>
      <c r="CF110" s="915">
        <v>237.2</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414</v>
      </c>
      <c r="DH110" s="891"/>
      <c r="DI110" s="891"/>
      <c r="DJ110" s="891"/>
      <c r="DK110" s="891"/>
      <c r="DL110" s="891" t="s">
        <v>414</v>
      </c>
      <c r="DM110" s="891"/>
      <c r="DN110" s="891"/>
      <c r="DO110" s="891"/>
      <c r="DP110" s="891"/>
      <c r="DQ110" s="891" t="s">
        <v>414</v>
      </c>
      <c r="DR110" s="891"/>
      <c r="DS110" s="891"/>
      <c r="DT110" s="891"/>
      <c r="DU110" s="891"/>
      <c r="DV110" s="892" t="s">
        <v>128</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128</v>
      </c>
      <c r="AG111" s="972"/>
      <c r="AH111" s="972"/>
      <c r="AI111" s="972"/>
      <c r="AJ111" s="973"/>
      <c r="AK111" s="974" t="s">
        <v>128</v>
      </c>
      <c r="AL111" s="972"/>
      <c r="AM111" s="972"/>
      <c r="AN111" s="972"/>
      <c r="AO111" s="973"/>
      <c r="AP111" s="975" t="s">
        <v>128</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t="s">
        <v>128</v>
      </c>
      <c r="BR111" s="863"/>
      <c r="BS111" s="863"/>
      <c r="BT111" s="863"/>
      <c r="BU111" s="863"/>
      <c r="BV111" s="863" t="s">
        <v>414</v>
      </c>
      <c r="BW111" s="863"/>
      <c r="BX111" s="863"/>
      <c r="BY111" s="863"/>
      <c r="BZ111" s="863"/>
      <c r="CA111" s="863" t="s">
        <v>414</v>
      </c>
      <c r="CB111" s="863"/>
      <c r="CC111" s="863"/>
      <c r="CD111" s="863"/>
      <c r="CE111" s="863"/>
      <c r="CF111" s="924" t="s">
        <v>414</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414</v>
      </c>
      <c r="DH111" s="863"/>
      <c r="DI111" s="863"/>
      <c r="DJ111" s="863"/>
      <c r="DK111" s="863"/>
      <c r="DL111" s="863" t="s">
        <v>414</v>
      </c>
      <c r="DM111" s="863"/>
      <c r="DN111" s="863"/>
      <c r="DO111" s="863"/>
      <c r="DP111" s="863"/>
      <c r="DQ111" s="863" t="s">
        <v>414</v>
      </c>
      <c r="DR111" s="863"/>
      <c r="DS111" s="863"/>
      <c r="DT111" s="863"/>
      <c r="DU111" s="863"/>
      <c r="DV111" s="840" t="s">
        <v>414</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414</v>
      </c>
      <c r="AB112" s="826"/>
      <c r="AC112" s="826"/>
      <c r="AD112" s="826"/>
      <c r="AE112" s="827"/>
      <c r="AF112" s="828" t="s">
        <v>414</v>
      </c>
      <c r="AG112" s="826"/>
      <c r="AH112" s="826"/>
      <c r="AI112" s="826"/>
      <c r="AJ112" s="827"/>
      <c r="AK112" s="828" t="s">
        <v>414</v>
      </c>
      <c r="AL112" s="826"/>
      <c r="AM112" s="826"/>
      <c r="AN112" s="826"/>
      <c r="AO112" s="827"/>
      <c r="AP112" s="873" t="s">
        <v>443</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1379173</v>
      </c>
      <c r="BR112" s="863"/>
      <c r="BS112" s="863"/>
      <c r="BT112" s="863"/>
      <c r="BU112" s="863"/>
      <c r="BV112" s="863">
        <v>1250884</v>
      </c>
      <c r="BW112" s="863"/>
      <c r="BX112" s="863"/>
      <c r="BY112" s="863"/>
      <c r="BZ112" s="863"/>
      <c r="CA112" s="863">
        <v>1167091</v>
      </c>
      <c r="CB112" s="863"/>
      <c r="CC112" s="863"/>
      <c r="CD112" s="863"/>
      <c r="CE112" s="863"/>
      <c r="CF112" s="924">
        <v>42.5</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414</v>
      </c>
      <c r="DH112" s="863"/>
      <c r="DI112" s="863"/>
      <c r="DJ112" s="863"/>
      <c r="DK112" s="863"/>
      <c r="DL112" s="863" t="s">
        <v>414</v>
      </c>
      <c r="DM112" s="863"/>
      <c r="DN112" s="863"/>
      <c r="DO112" s="863"/>
      <c r="DP112" s="863"/>
      <c r="DQ112" s="863" t="s">
        <v>414</v>
      </c>
      <c r="DR112" s="863"/>
      <c r="DS112" s="863"/>
      <c r="DT112" s="863"/>
      <c r="DU112" s="863"/>
      <c r="DV112" s="840" t="s">
        <v>414</v>
      </c>
      <c r="DW112" s="840"/>
      <c r="DX112" s="840"/>
      <c r="DY112" s="840"/>
      <c r="DZ112" s="841"/>
    </row>
    <row r="113" spans="1:130" s="248" customFormat="1" ht="26.25" customHeight="1" x14ac:dyDescent="0.15">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114078</v>
      </c>
      <c r="AB113" s="972"/>
      <c r="AC113" s="972"/>
      <c r="AD113" s="972"/>
      <c r="AE113" s="973"/>
      <c r="AF113" s="974">
        <v>123980</v>
      </c>
      <c r="AG113" s="972"/>
      <c r="AH113" s="972"/>
      <c r="AI113" s="972"/>
      <c r="AJ113" s="973"/>
      <c r="AK113" s="974">
        <v>141254</v>
      </c>
      <c r="AL113" s="972"/>
      <c r="AM113" s="972"/>
      <c r="AN113" s="972"/>
      <c r="AO113" s="973"/>
      <c r="AP113" s="975">
        <v>5.0999999999999996</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v>396539</v>
      </c>
      <c r="BR113" s="863"/>
      <c r="BS113" s="863"/>
      <c r="BT113" s="863"/>
      <c r="BU113" s="863"/>
      <c r="BV113" s="863">
        <v>314506</v>
      </c>
      <c r="BW113" s="863"/>
      <c r="BX113" s="863"/>
      <c r="BY113" s="863"/>
      <c r="BZ113" s="863"/>
      <c r="CA113" s="863">
        <v>273489</v>
      </c>
      <c r="CB113" s="863"/>
      <c r="CC113" s="863"/>
      <c r="CD113" s="863"/>
      <c r="CE113" s="863"/>
      <c r="CF113" s="924">
        <v>10</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414</v>
      </c>
      <c r="DH113" s="826"/>
      <c r="DI113" s="826"/>
      <c r="DJ113" s="826"/>
      <c r="DK113" s="827"/>
      <c r="DL113" s="828" t="s">
        <v>414</v>
      </c>
      <c r="DM113" s="826"/>
      <c r="DN113" s="826"/>
      <c r="DO113" s="826"/>
      <c r="DP113" s="827"/>
      <c r="DQ113" s="828" t="s">
        <v>414</v>
      </c>
      <c r="DR113" s="826"/>
      <c r="DS113" s="826"/>
      <c r="DT113" s="826"/>
      <c r="DU113" s="827"/>
      <c r="DV113" s="873" t="s">
        <v>414</v>
      </c>
      <c r="DW113" s="874"/>
      <c r="DX113" s="874"/>
      <c r="DY113" s="874"/>
      <c r="DZ113" s="875"/>
    </row>
    <row r="114" spans="1:130" s="248" customFormat="1" ht="26.25" customHeight="1" x14ac:dyDescent="0.15">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27122</v>
      </c>
      <c r="AB114" s="826"/>
      <c r="AC114" s="826"/>
      <c r="AD114" s="826"/>
      <c r="AE114" s="827"/>
      <c r="AF114" s="828">
        <v>28322</v>
      </c>
      <c r="AG114" s="826"/>
      <c r="AH114" s="826"/>
      <c r="AI114" s="826"/>
      <c r="AJ114" s="827"/>
      <c r="AK114" s="828">
        <v>29535</v>
      </c>
      <c r="AL114" s="826"/>
      <c r="AM114" s="826"/>
      <c r="AN114" s="826"/>
      <c r="AO114" s="827"/>
      <c r="AP114" s="873">
        <v>1.1000000000000001</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1155882</v>
      </c>
      <c r="BR114" s="863"/>
      <c r="BS114" s="863"/>
      <c r="BT114" s="863"/>
      <c r="BU114" s="863"/>
      <c r="BV114" s="863">
        <v>1117715</v>
      </c>
      <c r="BW114" s="863"/>
      <c r="BX114" s="863"/>
      <c r="BY114" s="863"/>
      <c r="BZ114" s="863"/>
      <c r="CA114" s="863">
        <v>1065557</v>
      </c>
      <c r="CB114" s="863"/>
      <c r="CC114" s="863"/>
      <c r="CD114" s="863"/>
      <c r="CE114" s="863"/>
      <c r="CF114" s="924">
        <v>38.799999999999997</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414</v>
      </c>
      <c r="DH114" s="826"/>
      <c r="DI114" s="826"/>
      <c r="DJ114" s="826"/>
      <c r="DK114" s="827"/>
      <c r="DL114" s="828" t="s">
        <v>414</v>
      </c>
      <c r="DM114" s="826"/>
      <c r="DN114" s="826"/>
      <c r="DO114" s="826"/>
      <c r="DP114" s="827"/>
      <c r="DQ114" s="828" t="s">
        <v>414</v>
      </c>
      <c r="DR114" s="826"/>
      <c r="DS114" s="826"/>
      <c r="DT114" s="826"/>
      <c r="DU114" s="827"/>
      <c r="DV114" s="873" t="s">
        <v>414</v>
      </c>
      <c r="DW114" s="874"/>
      <c r="DX114" s="874"/>
      <c r="DY114" s="874"/>
      <c r="DZ114" s="875"/>
    </row>
    <row r="115" spans="1:130" s="248" customFormat="1" ht="26.25" customHeight="1" x14ac:dyDescent="0.15">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414</v>
      </c>
      <c r="AB115" s="972"/>
      <c r="AC115" s="972"/>
      <c r="AD115" s="972"/>
      <c r="AE115" s="973"/>
      <c r="AF115" s="974" t="s">
        <v>414</v>
      </c>
      <c r="AG115" s="972"/>
      <c r="AH115" s="972"/>
      <c r="AI115" s="972"/>
      <c r="AJ115" s="973"/>
      <c r="AK115" s="974" t="s">
        <v>414</v>
      </c>
      <c r="AL115" s="972"/>
      <c r="AM115" s="972"/>
      <c r="AN115" s="972"/>
      <c r="AO115" s="973"/>
      <c r="AP115" s="975" t="s">
        <v>414</v>
      </c>
      <c r="AQ115" s="976"/>
      <c r="AR115" s="976"/>
      <c r="AS115" s="976"/>
      <c r="AT115" s="977"/>
      <c r="AU115" s="985"/>
      <c r="AV115" s="986"/>
      <c r="AW115" s="986"/>
      <c r="AX115" s="986"/>
      <c r="AY115" s="986"/>
      <c r="AZ115" s="861" t="s">
        <v>453</v>
      </c>
      <c r="BA115" s="796"/>
      <c r="BB115" s="796"/>
      <c r="BC115" s="796"/>
      <c r="BD115" s="796"/>
      <c r="BE115" s="796"/>
      <c r="BF115" s="796"/>
      <c r="BG115" s="796"/>
      <c r="BH115" s="796"/>
      <c r="BI115" s="796"/>
      <c r="BJ115" s="796"/>
      <c r="BK115" s="796"/>
      <c r="BL115" s="796"/>
      <c r="BM115" s="796"/>
      <c r="BN115" s="796"/>
      <c r="BO115" s="796"/>
      <c r="BP115" s="797"/>
      <c r="BQ115" s="862" t="s">
        <v>414</v>
      </c>
      <c r="BR115" s="863"/>
      <c r="BS115" s="863"/>
      <c r="BT115" s="863"/>
      <c r="BU115" s="863"/>
      <c r="BV115" s="863" t="s">
        <v>414</v>
      </c>
      <c r="BW115" s="863"/>
      <c r="BX115" s="863"/>
      <c r="BY115" s="863"/>
      <c r="BZ115" s="863"/>
      <c r="CA115" s="863" t="s">
        <v>414</v>
      </c>
      <c r="CB115" s="863"/>
      <c r="CC115" s="863"/>
      <c r="CD115" s="863"/>
      <c r="CE115" s="863"/>
      <c r="CF115" s="924" t="s">
        <v>414</v>
      </c>
      <c r="CG115" s="925"/>
      <c r="CH115" s="925"/>
      <c r="CI115" s="925"/>
      <c r="CJ115" s="925"/>
      <c r="CK115" s="980"/>
      <c r="CL115" s="867"/>
      <c r="CM115" s="861" t="s">
        <v>454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414</v>
      </c>
      <c r="DH115" s="826"/>
      <c r="DI115" s="826"/>
      <c r="DJ115" s="826"/>
      <c r="DK115" s="827"/>
      <c r="DL115" s="828" t="s">
        <v>414</v>
      </c>
      <c r="DM115" s="826"/>
      <c r="DN115" s="826"/>
      <c r="DO115" s="826"/>
      <c r="DP115" s="827"/>
      <c r="DQ115" s="828" t="s">
        <v>414</v>
      </c>
      <c r="DR115" s="826"/>
      <c r="DS115" s="826"/>
      <c r="DT115" s="826"/>
      <c r="DU115" s="827"/>
      <c r="DV115" s="873" t="s">
        <v>414</v>
      </c>
      <c r="DW115" s="874"/>
      <c r="DX115" s="874"/>
      <c r="DY115" s="874"/>
      <c r="DZ115" s="875"/>
    </row>
    <row r="116" spans="1:130" s="248" customFormat="1" ht="26.25" customHeight="1" x14ac:dyDescent="0.15">
      <c r="A116" s="969"/>
      <c r="B116" s="970"/>
      <c r="C116" s="929" t="s">
        <v>455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414</v>
      </c>
      <c r="AB116" s="826"/>
      <c r="AC116" s="826"/>
      <c r="AD116" s="826"/>
      <c r="AE116" s="827"/>
      <c r="AF116" s="828" t="s">
        <v>414</v>
      </c>
      <c r="AG116" s="826"/>
      <c r="AH116" s="826"/>
      <c r="AI116" s="826"/>
      <c r="AJ116" s="827"/>
      <c r="AK116" s="828" t="s">
        <v>414</v>
      </c>
      <c r="AL116" s="826"/>
      <c r="AM116" s="826"/>
      <c r="AN116" s="826"/>
      <c r="AO116" s="827"/>
      <c r="AP116" s="873" t="s">
        <v>414</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414</v>
      </c>
      <c r="BR116" s="863"/>
      <c r="BS116" s="863"/>
      <c r="BT116" s="863"/>
      <c r="BU116" s="863"/>
      <c r="BV116" s="863" t="s">
        <v>414</v>
      </c>
      <c r="BW116" s="863"/>
      <c r="BX116" s="863"/>
      <c r="BY116" s="863"/>
      <c r="BZ116" s="863"/>
      <c r="CA116" s="863" t="s">
        <v>414</v>
      </c>
      <c r="CB116" s="863"/>
      <c r="CC116" s="863"/>
      <c r="CD116" s="863"/>
      <c r="CE116" s="863"/>
      <c r="CF116" s="924" t="s">
        <v>414</v>
      </c>
      <c r="CG116" s="925"/>
      <c r="CH116" s="925"/>
      <c r="CI116" s="925"/>
      <c r="CJ116" s="925"/>
      <c r="CK116" s="980"/>
      <c r="CL116" s="867"/>
      <c r="CM116" s="870" t="s">
        <v>457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414</v>
      </c>
      <c r="DH116" s="826"/>
      <c r="DI116" s="826"/>
      <c r="DJ116" s="826"/>
      <c r="DK116" s="827"/>
      <c r="DL116" s="828" t="s">
        <v>414</v>
      </c>
      <c r="DM116" s="826"/>
      <c r="DN116" s="826"/>
      <c r="DO116" s="826"/>
      <c r="DP116" s="827"/>
      <c r="DQ116" s="828" t="s">
        <v>414</v>
      </c>
      <c r="DR116" s="826"/>
      <c r="DS116" s="826"/>
      <c r="DT116" s="826"/>
      <c r="DU116" s="827"/>
      <c r="DV116" s="873" t="s">
        <v>414</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827069</v>
      </c>
      <c r="AB117" s="958"/>
      <c r="AC117" s="958"/>
      <c r="AD117" s="958"/>
      <c r="AE117" s="959"/>
      <c r="AF117" s="960">
        <v>829937</v>
      </c>
      <c r="AG117" s="958"/>
      <c r="AH117" s="958"/>
      <c r="AI117" s="958"/>
      <c r="AJ117" s="959"/>
      <c r="AK117" s="960">
        <v>848989</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460</v>
      </c>
      <c r="BR117" s="863"/>
      <c r="BS117" s="863"/>
      <c r="BT117" s="863"/>
      <c r="BU117" s="863"/>
      <c r="BV117" s="863" t="s">
        <v>128</v>
      </c>
      <c r="BW117" s="863"/>
      <c r="BX117" s="863"/>
      <c r="BY117" s="863"/>
      <c r="BZ117" s="863"/>
      <c r="CA117" s="863" t="s">
        <v>128</v>
      </c>
      <c r="CB117" s="863"/>
      <c r="CC117" s="863"/>
      <c r="CD117" s="863"/>
      <c r="CE117" s="863"/>
      <c r="CF117" s="924" t="s">
        <v>461</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463</v>
      </c>
      <c r="DM117" s="826"/>
      <c r="DN117" s="826"/>
      <c r="DO117" s="826"/>
      <c r="DP117" s="827"/>
      <c r="DQ117" s="828" t="s">
        <v>460</v>
      </c>
      <c r="DR117" s="826"/>
      <c r="DS117" s="826"/>
      <c r="DT117" s="826"/>
      <c r="DU117" s="827"/>
      <c r="DV117" s="873" t="s">
        <v>128</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304</v>
      </c>
      <c r="AL118" s="951"/>
      <c r="AM118" s="951"/>
      <c r="AN118" s="951"/>
      <c r="AO118" s="952"/>
      <c r="AP118" s="954" t="s">
        <v>432</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463</v>
      </c>
      <c r="BR118" s="894"/>
      <c r="BS118" s="894"/>
      <c r="BT118" s="894"/>
      <c r="BU118" s="894"/>
      <c r="BV118" s="894" t="s">
        <v>128</v>
      </c>
      <c r="BW118" s="894"/>
      <c r="BX118" s="894"/>
      <c r="BY118" s="894"/>
      <c r="BZ118" s="894"/>
      <c r="CA118" s="894" t="s">
        <v>463</v>
      </c>
      <c r="CB118" s="894"/>
      <c r="CC118" s="894"/>
      <c r="CD118" s="894"/>
      <c r="CE118" s="894"/>
      <c r="CF118" s="924" t="s">
        <v>460</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460</v>
      </c>
      <c r="DH118" s="826"/>
      <c r="DI118" s="826"/>
      <c r="DJ118" s="826"/>
      <c r="DK118" s="827"/>
      <c r="DL118" s="828" t="s">
        <v>463</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466</v>
      </c>
      <c r="BP119" s="927"/>
      <c r="BQ119" s="931">
        <v>9667939</v>
      </c>
      <c r="BR119" s="894"/>
      <c r="BS119" s="894"/>
      <c r="BT119" s="894"/>
      <c r="BU119" s="894"/>
      <c r="BV119" s="894">
        <v>9320976</v>
      </c>
      <c r="BW119" s="894"/>
      <c r="BX119" s="894"/>
      <c r="BY119" s="894"/>
      <c r="BZ119" s="894"/>
      <c r="CA119" s="894">
        <v>9020683</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128</v>
      </c>
      <c r="DM119" s="809"/>
      <c r="DN119" s="809"/>
      <c r="DO119" s="809"/>
      <c r="DP119" s="810"/>
      <c r="DQ119" s="811" t="s">
        <v>463</v>
      </c>
      <c r="DR119" s="809"/>
      <c r="DS119" s="809"/>
      <c r="DT119" s="809"/>
      <c r="DU119" s="810"/>
      <c r="DV119" s="897" t="s">
        <v>463</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460</v>
      </c>
      <c r="AB120" s="826"/>
      <c r="AC120" s="826"/>
      <c r="AD120" s="826"/>
      <c r="AE120" s="827"/>
      <c r="AF120" s="828" t="s">
        <v>128</v>
      </c>
      <c r="AG120" s="826"/>
      <c r="AH120" s="826"/>
      <c r="AI120" s="826"/>
      <c r="AJ120" s="827"/>
      <c r="AK120" s="828" t="s">
        <v>128</v>
      </c>
      <c r="AL120" s="826"/>
      <c r="AM120" s="826"/>
      <c r="AN120" s="826"/>
      <c r="AO120" s="827"/>
      <c r="AP120" s="873" t="s">
        <v>463</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3553528</v>
      </c>
      <c r="BR120" s="891"/>
      <c r="BS120" s="891"/>
      <c r="BT120" s="891"/>
      <c r="BU120" s="891"/>
      <c r="BV120" s="891">
        <v>3310067</v>
      </c>
      <c r="BW120" s="891"/>
      <c r="BX120" s="891"/>
      <c r="BY120" s="891"/>
      <c r="BZ120" s="891"/>
      <c r="CA120" s="891">
        <v>3299463</v>
      </c>
      <c r="CB120" s="891"/>
      <c r="CC120" s="891"/>
      <c r="CD120" s="891"/>
      <c r="CE120" s="891"/>
      <c r="CF120" s="915">
        <v>120.1</v>
      </c>
      <c r="CG120" s="916"/>
      <c r="CH120" s="916"/>
      <c r="CI120" s="916"/>
      <c r="CJ120" s="916"/>
      <c r="CK120" s="917" t="s">
        <v>470</v>
      </c>
      <c r="CL120" s="901"/>
      <c r="CM120" s="901"/>
      <c r="CN120" s="901"/>
      <c r="CO120" s="902"/>
      <c r="CP120" s="921" t="s">
        <v>406</v>
      </c>
      <c r="CQ120" s="922"/>
      <c r="CR120" s="922"/>
      <c r="CS120" s="922"/>
      <c r="CT120" s="922"/>
      <c r="CU120" s="922"/>
      <c r="CV120" s="922"/>
      <c r="CW120" s="922"/>
      <c r="CX120" s="922"/>
      <c r="CY120" s="922"/>
      <c r="CZ120" s="922"/>
      <c r="DA120" s="922"/>
      <c r="DB120" s="922"/>
      <c r="DC120" s="922"/>
      <c r="DD120" s="922"/>
      <c r="DE120" s="922"/>
      <c r="DF120" s="923"/>
      <c r="DG120" s="910">
        <v>1379173</v>
      </c>
      <c r="DH120" s="891"/>
      <c r="DI120" s="891"/>
      <c r="DJ120" s="891"/>
      <c r="DK120" s="891"/>
      <c r="DL120" s="891">
        <v>1250884</v>
      </c>
      <c r="DM120" s="891"/>
      <c r="DN120" s="891"/>
      <c r="DO120" s="891"/>
      <c r="DP120" s="891"/>
      <c r="DQ120" s="891">
        <v>1167091</v>
      </c>
      <c r="DR120" s="891"/>
      <c r="DS120" s="891"/>
      <c r="DT120" s="891"/>
      <c r="DU120" s="891"/>
      <c r="DV120" s="892">
        <v>42.5</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463</v>
      </c>
      <c r="AB121" s="826"/>
      <c r="AC121" s="826"/>
      <c r="AD121" s="826"/>
      <c r="AE121" s="827"/>
      <c r="AF121" s="828" t="s">
        <v>460</v>
      </c>
      <c r="AG121" s="826"/>
      <c r="AH121" s="826"/>
      <c r="AI121" s="826"/>
      <c r="AJ121" s="827"/>
      <c r="AK121" s="828" t="s">
        <v>128</v>
      </c>
      <c r="AL121" s="826"/>
      <c r="AM121" s="826"/>
      <c r="AN121" s="826"/>
      <c r="AO121" s="827"/>
      <c r="AP121" s="873" t="s">
        <v>460</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t="s">
        <v>128</v>
      </c>
      <c r="BR121" s="863"/>
      <c r="BS121" s="863"/>
      <c r="BT121" s="863"/>
      <c r="BU121" s="863"/>
      <c r="BV121" s="863" t="s">
        <v>128</v>
      </c>
      <c r="BW121" s="863"/>
      <c r="BX121" s="863"/>
      <c r="BY121" s="863"/>
      <c r="BZ121" s="863"/>
      <c r="CA121" s="863" t="s">
        <v>128</v>
      </c>
      <c r="CB121" s="863"/>
      <c r="CC121" s="863"/>
      <c r="CD121" s="863"/>
      <c r="CE121" s="863"/>
      <c r="CF121" s="924" t="s">
        <v>128</v>
      </c>
      <c r="CG121" s="925"/>
      <c r="CH121" s="925"/>
      <c r="CI121" s="925"/>
      <c r="CJ121" s="925"/>
      <c r="CK121" s="918"/>
      <c r="CL121" s="904"/>
      <c r="CM121" s="904"/>
      <c r="CN121" s="904"/>
      <c r="CO121" s="905"/>
      <c r="CP121" s="884" t="s">
        <v>473</v>
      </c>
      <c r="CQ121" s="885"/>
      <c r="CR121" s="885"/>
      <c r="CS121" s="885"/>
      <c r="CT121" s="885"/>
      <c r="CU121" s="885"/>
      <c r="CV121" s="885"/>
      <c r="CW121" s="885"/>
      <c r="CX121" s="885"/>
      <c r="CY121" s="885"/>
      <c r="CZ121" s="885"/>
      <c r="DA121" s="885"/>
      <c r="DB121" s="885"/>
      <c r="DC121" s="885"/>
      <c r="DD121" s="885"/>
      <c r="DE121" s="885"/>
      <c r="DF121" s="886"/>
      <c r="DG121" s="862" t="s">
        <v>460</v>
      </c>
      <c r="DH121" s="863"/>
      <c r="DI121" s="863"/>
      <c r="DJ121" s="863"/>
      <c r="DK121" s="863"/>
      <c r="DL121" s="863" t="s">
        <v>128</v>
      </c>
      <c r="DM121" s="863"/>
      <c r="DN121" s="863"/>
      <c r="DO121" s="863"/>
      <c r="DP121" s="863"/>
      <c r="DQ121" s="863" t="s">
        <v>128</v>
      </c>
      <c r="DR121" s="863"/>
      <c r="DS121" s="863"/>
      <c r="DT121" s="863"/>
      <c r="DU121" s="863"/>
      <c r="DV121" s="840" t="s">
        <v>128</v>
      </c>
      <c r="DW121" s="840"/>
      <c r="DX121" s="840"/>
      <c r="DY121" s="840"/>
      <c r="DZ121" s="841"/>
    </row>
    <row r="122" spans="1:130" s="248" customFormat="1" ht="26.25" customHeight="1" x14ac:dyDescent="0.15">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128</v>
      </c>
      <c r="AG122" s="826"/>
      <c r="AH122" s="826"/>
      <c r="AI122" s="826"/>
      <c r="AJ122" s="827"/>
      <c r="AK122" s="828" t="s">
        <v>128</v>
      </c>
      <c r="AL122" s="826"/>
      <c r="AM122" s="826"/>
      <c r="AN122" s="826"/>
      <c r="AO122" s="827"/>
      <c r="AP122" s="873" t="s">
        <v>463</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5632155</v>
      </c>
      <c r="BR122" s="894"/>
      <c r="BS122" s="894"/>
      <c r="BT122" s="894"/>
      <c r="BU122" s="894"/>
      <c r="BV122" s="894">
        <v>5939484</v>
      </c>
      <c r="BW122" s="894"/>
      <c r="BX122" s="894"/>
      <c r="BY122" s="894"/>
      <c r="BZ122" s="894"/>
      <c r="CA122" s="894">
        <v>5781695</v>
      </c>
      <c r="CB122" s="894"/>
      <c r="CC122" s="894"/>
      <c r="CD122" s="894"/>
      <c r="CE122" s="894"/>
      <c r="CF122" s="895">
        <v>210.5</v>
      </c>
      <c r="CG122" s="896"/>
      <c r="CH122" s="896"/>
      <c r="CI122" s="896"/>
      <c r="CJ122" s="896"/>
      <c r="CK122" s="918"/>
      <c r="CL122" s="904"/>
      <c r="CM122" s="904"/>
      <c r="CN122" s="904"/>
      <c r="CO122" s="905"/>
      <c r="CP122" s="884" t="s">
        <v>403</v>
      </c>
      <c r="CQ122" s="885"/>
      <c r="CR122" s="885"/>
      <c r="CS122" s="885"/>
      <c r="CT122" s="885"/>
      <c r="CU122" s="885"/>
      <c r="CV122" s="885"/>
      <c r="CW122" s="885"/>
      <c r="CX122" s="885"/>
      <c r="CY122" s="885"/>
      <c r="CZ122" s="885"/>
      <c r="DA122" s="885"/>
      <c r="DB122" s="885"/>
      <c r="DC122" s="885"/>
      <c r="DD122" s="885"/>
      <c r="DE122" s="885"/>
      <c r="DF122" s="886"/>
      <c r="DG122" s="862" t="s">
        <v>128</v>
      </c>
      <c r="DH122" s="863"/>
      <c r="DI122" s="863"/>
      <c r="DJ122" s="863"/>
      <c r="DK122" s="863"/>
      <c r="DL122" s="863" t="s">
        <v>128</v>
      </c>
      <c r="DM122" s="863"/>
      <c r="DN122" s="863"/>
      <c r="DO122" s="863"/>
      <c r="DP122" s="863"/>
      <c r="DQ122" s="863" t="s">
        <v>128</v>
      </c>
      <c r="DR122" s="863"/>
      <c r="DS122" s="863"/>
      <c r="DT122" s="863"/>
      <c r="DU122" s="863"/>
      <c r="DV122" s="840" t="s">
        <v>128</v>
      </c>
      <c r="DW122" s="840"/>
      <c r="DX122" s="840"/>
      <c r="DY122" s="840"/>
      <c r="DZ122" s="841"/>
    </row>
    <row r="123" spans="1:130" s="248" customFormat="1" ht="26.25" customHeight="1" x14ac:dyDescent="0.15">
      <c r="A123" s="866"/>
      <c r="B123" s="867"/>
      <c r="C123" s="870" t="s">
        <v>457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463</v>
      </c>
      <c r="AB123" s="826"/>
      <c r="AC123" s="826"/>
      <c r="AD123" s="826"/>
      <c r="AE123" s="827"/>
      <c r="AF123" s="828" t="s">
        <v>128</v>
      </c>
      <c r="AG123" s="826"/>
      <c r="AH123" s="826"/>
      <c r="AI123" s="826"/>
      <c r="AJ123" s="827"/>
      <c r="AK123" s="828" t="s">
        <v>463</v>
      </c>
      <c r="AL123" s="826"/>
      <c r="AM123" s="826"/>
      <c r="AN123" s="826"/>
      <c r="AO123" s="827"/>
      <c r="AP123" s="873" t="s">
        <v>460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475</v>
      </c>
      <c r="BP123" s="927"/>
      <c r="BQ123" s="881">
        <v>9185683</v>
      </c>
      <c r="BR123" s="882"/>
      <c r="BS123" s="882"/>
      <c r="BT123" s="882"/>
      <c r="BU123" s="882"/>
      <c r="BV123" s="882">
        <v>9249551</v>
      </c>
      <c r="BW123" s="882"/>
      <c r="BX123" s="882"/>
      <c r="BY123" s="882"/>
      <c r="BZ123" s="882"/>
      <c r="CA123" s="882">
        <v>9081158</v>
      </c>
      <c r="CB123" s="882"/>
      <c r="CC123" s="882"/>
      <c r="CD123" s="882"/>
      <c r="CE123" s="882"/>
      <c r="CF123" s="792"/>
      <c r="CG123" s="793"/>
      <c r="CH123" s="793"/>
      <c r="CI123" s="793"/>
      <c r="CJ123" s="883"/>
      <c r="CK123" s="918"/>
      <c r="CL123" s="904"/>
      <c r="CM123" s="904"/>
      <c r="CN123" s="904"/>
      <c r="CO123" s="905"/>
      <c r="CP123" s="884" t="s">
        <v>402</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128</v>
      </c>
      <c r="DM123" s="826"/>
      <c r="DN123" s="826"/>
      <c r="DO123" s="826"/>
      <c r="DP123" s="827"/>
      <c r="DQ123" s="828" t="s">
        <v>128</v>
      </c>
      <c r="DR123" s="826"/>
      <c r="DS123" s="826"/>
      <c r="DT123" s="826"/>
      <c r="DU123" s="827"/>
      <c r="DV123" s="873" t="s">
        <v>463</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460</v>
      </c>
      <c r="AB124" s="826"/>
      <c r="AC124" s="826"/>
      <c r="AD124" s="826"/>
      <c r="AE124" s="827"/>
      <c r="AF124" s="828" t="s">
        <v>463</v>
      </c>
      <c r="AG124" s="826"/>
      <c r="AH124" s="826"/>
      <c r="AI124" s="826"/>
      <c r="AJ124" s="827"/>
      <c r="AK124" s="828" t="s">
        <v>128</v>
      </c>
      <c r="AL124" s="826"/>
      <c r="AM124" s="826"/>
      <c r="AN124" s="826"/>
      <c r="AO124" s="827"/>
      <c r="AP124" s="873" t="s">
        <v>461</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18.5</v>
      </c>
      <c r="BR124" s="880"/>
      <c r="BS124" s="880"/>
      <c r="BT124" s="880"/>
      <c r="BU124" s="880"/>
      <c r="BV124" s="880">
        <v>2.7</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128</v>
      </c>
      <c r="DH124" s="809"/>
      <c r="DI124" s="809"/>
      <c r="DJ124" s="809"/>
      <c r="DK124" s="810"/>
      <c r="DL124" s="811" t="s">
        <v>460</v>
      </c>
      <c r="DM124" s="809"/>
      <c r="DN124" s="809"/>
      <c r="DO124" s="809"/>
      <c r="DP124" s="810"/>
      <c r="DQ124" s="811" t="s">
        <v>128</v>
      </c>
      <c r="DR124" s="809"/>
      <c r="DS124" s="809"/>
      <c r="DT124" s="809"/>
      <c r="DU124" s="810"/>
      <c r="DV124" s="897" t="s">
        <v>128</v>
      </c>
      <c r="DW124" s="898"/>
      <c r="DX124" s="898"/>
      <c r="DY124" s="898"/>
      <c r="DZ124" s="899"/>
    </row>
    <row r="125" spans="1:130" s="248" customFormat="1" ht="26.25" customHeight="1" x14ac:dyDescent="0.15">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128</v>
      </c>
      <c r="AG125" s="826"/>
      <c r="AH125" s="826"/>
      <c r="AI125" s="826"/>
      <c r="AJ125" s="827"/>
      <c r="AK125" s="828" t="s">
        <v>128</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460</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128</v>
      </c>
      <c r="AB126" s="826"/>
      <c r="AC126" s="826"/>
      <c r="AD126" s="826"/>
      <c r="AE126" s="827"/>
      <c r="AF126" s="828" t="s">
        <v>128</v>
      </c>
      <c r="AG126" s="826"/>
      <c r="AH126" s="826"/>
      <c r="AI126" s="826"/>
      <c r="AJ126" s="827"/>
      <c r="AK126" s="828" t="s">
        <v>128</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460</v>
      </c>
      <c r="DH126" s="863"/>
      <c r="DI126" s="863"/>
      <c r="DJ126" s="863"/>
      <c r="DK126" s="863"/>
      <c r="DL126" s="863" t="s">
        <v>128</v>
      </c>
      <c r="DM126" s="863"/>
      <c r="DN126" s="863"/>
      <c r="DO126" s="863"/>
      <c r="DP126" s="863"/>
      <c r="DQ126" s="863" t="s">
        <v>128</v>
      </c>
      <c r="DR126" s="863"/>
      <c r="DS126" s="863"/>
      <c r="DT126" s="863"/>
      <c r="DU126" s="863"/>
      <c r="DV126" s="840" t="s">
        <v>128</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128</v>
      </c>
      <c r="AG127" s="826"/>
      <c r="AH127" s="826"/>
      <c r="AI127" s="826"/>
      <c r="AJ127" s="827"/>
      <c r="AK127" s="828" t="s">
        <v>128</v>
      </c>
      <c r="AL127" s="826"/>
      <c r="AM127" s="826"/>
      <c r="AN127" s="826"/>
      <c r="AO127" s="827"/>
      <c r="AP127" s="873" t="s">
        <v>460</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128</v>
      </c>
      <c r="DR127" s="863"/>
      <c r="DS127" s="863"/>
      <c r="DT127" s="863"/>
      <c r="DU127" s="863"/>
      <c r="DV127" s="840" t="s">
        <v>128</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t="s">
        <v>128</v>
      </c>
      <c r="AB128" s="847"/>
      <c r="AC128" s="847"/>
      <c r="AD128" s="847"/>
      <c r="AE128" s="848"/>
      <c r="AF128" s="849" t="s">
        <v>463</v>
      </c>
      <c r="AG128" s="847"/>
      <c r="AH128" s="847"/>
      <c r="AI128" s="847"/>
      <c r="AJ128" s="848"/>
      <c r="AK128" s="849" t="s">
        <v>128</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460</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460</v>
      </c>
      <c r="DH128" s="837"/>
      <c r="DI128" s="837"/>
      <c r="DJ128" s="837"/>
      <c r="DK128" s="837"/>
      <c r="DL128" s="837" t="s">
        <v>128</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3216168</v>
      </c>
      <c r="AB129" s="826"/>
      <c r="AC129" s="826"/>
      <c r="AD129" s="826"/>
      <c r="AE129" s="827"/>
      <c r="AF129" s="828">
        <v>3227215</v>
      </c>
      <c r="AG129" s="826"/>
      <c r="AH129" s="826"/>
      <c r="AI129" s="826"/>
      <c r="AJ129" s="827"/>
      <c r="AK129" s="828">
        <v>3384678</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460</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616628</v>
      </c>
      <c r="AB130" s="826"/>
      <c r="AC130" s="826"/>
      <c r="AD130" s="826"/>
      <c r="AE130" s="827"/>
      <c r="AF130" s="828">
        <v>609454</v>
      </c>
      <c r="AG130" s="826"/>
      <c r="AH130" s="826"/>
      <c r="AI130" s="826"/>
      <c r="AJ130" s="827"/>
      <c r="AK130" s="828">
        <v>638523</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2599540</v>
      </c>
      <c r="AB131" s="809"/>
      <c r="AC131" s="809"/>
      <c r="AD131" s="809"/>
      <c r="AE131" s="810"/>
      <c r="AF131" s="811">
        <v>2617761</v>
      </c>
      <c r="AG131" s="809"/>
      <c r="AH131" s="809"/>
      <c r="AI131" s="809"/>
      <c r="AJ131" s="810"/>
      <c r="AK131" s="811">
        <v>2746155</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t="s">
        <v>128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8.0953168640000008</v>
      </c>
      <c r="AB132" s="789"/>
      <c r="AC132" s="789"/>
      <c r="AD132" s="789"/>
      <c r="AE132" s="790"/>
      <c r="AF132" s="791">
        <v>8.4225794490000006</v>
      </c>
      <c r="AG132" s="789"/>
      <c r="AH132" s="789"/>
      <c r="AI132" s="789"/>
      <c r="AJ132" s="790"/>
      <c r="AK132" s="791">
        <v>7.6640247910000001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7.5</v>
      </c>
      <c r="AB133" s="768"/>
      <c r="AC133" s="768"/>
      <c r="AD133" s="768"/>
      <c r="AE133" s="769"/>
      <c r="AF133" s="767">
        <v>8</v>
      </c>
      <c r="AG133" s="768"/>
      <c r="AH133" s="768"/>
      <c r="AI133" s="768"/>
      <c r="AJ133" s="769"/>
      <c r="AK133" s="767">
        <v>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fa4nSsDxafsTx3NBys/so3Bnyu1pTj5FT0fkqCz09BqmXZiiyd8xYTbtcjOEI5jRORRljLkfknNNcs5v9gbUw==" saltValue="6QudOS3DEM8TXr3Mx2K9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7hAZ5wrtAjuLYLu6XwP8esrOKcNC1245VpvLYGKDWKNAkzWgNhxXGoEyTX6VFHrNfSb9Me4IpRZRRc+Wrwa+w==" saltValue="GBc/dy6Hy00iONG6BU8w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Odg9j9Xgm0tDIdKZzXjeEF3lCfvVGltQUsoVEdi7dTrpLDnJfo9pBWEJhuT+zw9cXgFVszdeaHCpnNg+B23GA==" saltValue="euIlvhAmvkgoKKapOUmb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509</v>
      </c>
      <c r="AL9" s="1190"/>
      <c r="AM9" s="1190"/>
      <c r="AN9" s="1191"/>
      <c r="AO9" s="314">
        <v>1022251</v>
      </c>
      <c r="AP9" s="314">
        <v>324010</v>
      </c>
      <c r="AQ9" s="315">
        <v>239985</v>
      </c>
      <c r="AR9" s="316">
        <v>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510</v>
      </c>
      <c r="AL10" s="1190"/>
      <c r="AM10" s="1190"/>
      <c r="AN10" s="1191"/>
      <c r="AO10" s="317">
        <v>291</v>
      </c>
      <c r="AP10" s="317">
        <v>92</v>
      </c>
      <c r="AQ10" s="318">
        <v>24622</v>
      </c>
      <c r="AR10" s="319">
        <v>-99.6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511</v>
      </c>
      <c r="AL11" s="1190"/>
      <c r="AM11" s="1190"/>
      <c r="AN11" s="1191"/>
      <c r="AO11" s="317" t="s">
        <v>512</v>
      </c>
      <c r="AP11" s="317" t="s">
        <v>512</v>
      </c>
      <c r="AQ11" s="318">
        <v>3358</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513</v>
      </c>
      <c r="AL12" s="1190"/>
      <c r="AM12" s="1190"/>
      <c r="AN12" s="1191"/>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514</v>
      </c>
      <c r="AL13" s="1190"/>
      <c r="AM13" s="1190"/>
      <c r="AN13" s="1191"/>
      <c r="AO13" s="317">
        <v>22116</v>
      </c>
      <c r="AP13" s="317">
        <v>7010</v>
      </c>
      <c r="AQ13" s="318">
        <v>7864</v>
      </c>
      <c r="AR13" s="319">
        <v>-10.9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515</v>
      </c>
      <c r="AL14" s="1190"/>
      <c r="AM14" s="1190"/>
      <c r="AN14" s="1191"/>
      <c r="AO14" s="317">
        <v>25095</v>
      </c>
      <c r="AP14" s="317">
        <v>7954</v>
      </c>
      <c r="AQ14" s="318">
        <v>6185</v>
      </c>
      <c r="AR14" s="319">
        <v>28.6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516</v>
      </c>
      <c r="AL15" s="1193"/>
      <c r="AM15" s="1193"/>
      <c r="AN15" s="1194"/>
      <c r="AO15" s="317">
        <v>-114844</v>
      </c>
      <c r="AP15" s="317">
        <v>-36401</v>
      </c>
      <c r="AQ15" s="318">
        <v>-18737</v>
      </c>
      <c r="AR15" s="319">
        <v>94.3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954909</v>
      </c>
      <c r="AP16" s="317">
        <v>302665</v>
      </c>
      <c r="AQ16" s="318">
        <v>263276</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521</v>
      </c>
      <c r="AL21" s="1196"/>
      <c r="AM21" s="1196"/>
      <c r="AN21" s="1197"/>
      <c r="AO21" s="330">
        <v>32.01</v>
      </c>
      <c r="AP21" s="331">
        <v>24.56</v>
      </c>
      <c r="AQ21" s="332">
        <v>7.45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522</v>
      </c>
      <c r="AL22" s="1196"/>
      <c r="AM22" s="1196"/>
      <c r="AN22" s="1197"/>
      <c r="AO22" s="335">
        <v>91.2</v>
      </c>
      <c r="AP22" s="336">
        <v>94.3</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526</v>
      </c>
      <c r="AL32" s="1179"/>
      <c r="AM32" s="1179"/>
      <c r="AN32" s="1180"/>
      <c r="AO32" s="345">
        <v>678200</v>
      </c>
      <c r="AP32" s="345">
        <v>214960</v>
      </c>
      <c r="AQ32" s="346">
        <v>149198</v>
      </c>
      <c r="AR32" s="347">
        <v>44.1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527</v>
      </c>
      <c r="AL33" s="1179"/>
      <c r="AM33" s="1179"/>
      <c r="AN33" s="118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528</v>
      </c>
      <c r="AL34" s="1179"/>
      <c r="AM34" s="1179"/>
      <c r="AN34" s="1180"/>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529</v>
      </c>
      <c r="AL35" s="1179"/>
      <c r="AM35" s="1179"/>
      <c r="AN35" s="1180"/>
      <c r="AO35" s="345">
        <v>141254</v>
      </c>
      <c r="AP35" s="345">
        <v>44771</v>
      </c>
      <c r="AQ35" s="346">
        <v>31871</v>
      </c>
      <c r="AR35" s="347">
        <v>40.5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530</v>
      </c>
      <c r="AL36" s="1179"/>
      <c r="AM36" s="1179"/>
      <c r="AN36" s="1180"/>
      <c r="AO36" s="345">
        <v>29535</v>
      </c>
      <c r="AP36" s="345">
        <v>9361</v>
      </c>
      <c r="AQ36" s="346">
        <v>4984</v>
      </c>
      <c r="AR36" s="347">
        <v>87.8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531</v>
      </c>
      <c r="AL37" s="1179"/>
      <c r="AM37" s="1179"/>
      <c r="AN37" s="1180"/>
      <c r="AO37" s="345" t="s">
        <v>512</v>
      </c>
      <c r="AP37" s="345" t="s">
        <v>512</v>
      </c>
      <c r="AQ37" s="346">
        <v>1220</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532</v>
      </c>
      <c r="AL38" s="1176"/>
      <c r="AM38" s="1176"/>
      <c r="AN38" s="1177"/>
      <c r="AO38" s="348" t="s">
        <v>512</v>
      </c>
      <c r="AP38" s="348" t="s">
        <v>512</v>
      </c>
      <c r="AQ38" s="349">
        <v>35</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533</v>
      </c>
      <c r="AL39" s="1176"/>
      <c r="AM39" s="1176"/>
      <c r="AN39" s="1177"/>
      <c r="AO39" s="345" t="s">
        <v>512</v>
      </c>
      <c r="AP39" s="345" t="s">
        <v>512</v>
      </c>
      <c r="AQ39" s="346">
        <v>-8070</v>
      </c>
      <c r="AR39" s="347" t="s">
        <v>512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534</v>
      </c>
      <c r="AL40" s="1179"/>
      <c r="AM40" s="1179"/>
      <c r="AN40" s="1180"/>
      <c r="AO40" s="345">
        <v>-638523</v>
      </c>
      <c r="AP40" s="345">
        <v>-202384</v>
      </c>
      <c r="AQ40" s="346">
        <v>-130648</v>
      </c>
      <c r="AR40" s="347">
        <v>54.9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210466</v>
      </c>
      <c r="AP41" s="345">
        <v>66709</v>
      </c>
      <c r="AQ41" s="346">
        <v>48590</v>
      </c>
      <c r="AR41" s="347">
        <v>37.299999999999997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504</v>
      </c>
      <c r="AN49" s="1186" t="s">
        <v>538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3449021</v>
      </c>
      <c r="AN51" s="367">
        <v>988825</v>
      </c>
      <c r="AO51" s="368">
        <v>77.900000000000006</v>
      </c>
      <c r="AP51" s="369">
        <v>310300</v>
      </c>
      <c r="AQ51" s="370">
        <v>7.8</v>
      </c>
      <c r="AR51" s="371">
        <v>70.099999999999994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769258</v>
      </c>
      <c r="AN52" s="375">
        <v>220544</v>
      </c>
      <c r="AO52" s="376">
        <v>7.3</v>
      </c>
      <c r="AP52" s="377">
        <v>157576</v>
      </c>
      <c r="AQ52" s="378">
        <v>7.5</v>
      </c>
      <c r="AR52" s="379">
        <v>-0.2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1738605</v>
      </c>
      <c r="AN53" s="367">
        <v>515601</v>
      </c>
      <c r="AO53" s="368">
        <v>-47.9</v>
      </c>
      <c r="AP53" s="369">
        <v>317319</v>
      </c>
      <c r="AQ53" s="370">
        <v>2.2999999999999998</v>
      </c>
      <c r="AR53" s="371">
        <v>-50.2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1115492</v>
      </c>
      <c r="AN54" s="375">
        <v>330810</v>
      </c>
      <c r="AO54" s="376">
        <v>50</v>
      </c>
      <c r="AP54" s="377">
        <v>164214</v>
      </c>
      <c r="AQ54" s="378">
        <v>4.2</v>
      </c>
      <c r="AR54" s="379">
        <v>45.8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1595076</v>
      </c>
      <c r="AN55" s="367">
        <v>482625</v>
      </c>
      <c r="AO55" s="368">
        <v>-6.4</v>
      </c>
      <c r="AP55" s="369">
        <v>289738</v>
      </c>
      <c r="AQ55" s="370">
        <v>-8.6999999999999993</v>
      </c>
      <c r="AR55" s="371">
        <v>2.2999999999999998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913427</v>
      </c>
      <c r="AN56" s="375">
        <v>276377</v>
      </c>
      <c r="AO56" s="376">
        <v>-16.5</v>
      </c>
      <c r="AP56" s="377">
        <v>156238</v>
      </c>
      <c r="AQ56" s="378">
        <v>-4.9000000000000004</v>
      </c>
      <c r="AR56" s="379">
        <v>-11.6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1507903</v>
      </c>
      <c r="AN57" s="367">
        <v>467712</v>
      </c>
      <c r="AO57" s="368">
        <v>-3.1</v>
      </c>
      <c r="AP57" s="369">
        <v>316937</v>
      </c>
      <c r="AQ57" s="370">
        <v>9.4</v>
      </c>
      <c r="AR57" s="371">
        <v>-12.5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1052669</v>
      </c>
      <c r="AN58" s="375">
        <v>326510</v>
      </c>
      <c r="AO58" s="376">
        <v>18.100000000000001</v>
      </c>
      <c r="AP58" s="377">
        <v>199150</v>
      </c>
      <c r="AQ58" s="378">
        <v>27.5</v>
      </c>
      <c r="AR58" s="379">
        <v>-9.4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1777926</v>
      </c>
      <c r="AN59" s="367">
        <v>563526</v>
      </c>
      <c r="AO59" s="368">
        <v>20.5</v>
      </c>
      <c r="AP59" s="369">
        <v>332350</v>
      </c>
      <c r="AQ59" s="370">
        <v>4.9000000000000004</v>
      </c>
      <c r="AR59" s="371">
        <v>15.6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1048980</v>
      </c>
      <c r="AN60" s="375">
        <v>332482</v>
      </c>
      <c r="AO60" s="376">
        <v>1.8</v>
      </c>
      <c r="AP60" s="377">
        <v>200453</v>
      </c>
      <c r="AQ60" s="378">
        <v>0.7</v>
      </c>
      <c r="AR60" s="379">
        <v>1.1000000000000001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2013706</v>
      </c>
      <c r="AN61" s="382">
        <v>603658</v>
      </c>
      <c r="AO61" s="383">
        <v>8.1999999999999993</v>
      </c>
      <c r="AP61" s="384">
        <v>313329</v>
      </c>
      <c r="AQ61" s="385">
        <v>3.1</v>
      </c>
      <c r="AR61" s="371">
        <v>5.0999999999999996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979965</v>
      </c>
      <c r="AN62" s="375">
        <v>297345</v>
      </c>
      <c r="AO62" s="376">
        <v>12.1</v>
      </c>
      <c r="AP62" s="377">
        <v>175526</v>
      </c>
      <c r="AQ62" s="378">
        <v>7</v>
      </c>
      <c r="AR62" s="379">
        <v>5.0999999999999996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8SKwFFQnfz6p3+edWf7CqYma59IhA42IBUljHsJxz5FnVt7jFjH9a9jOWXtCrCUR36ruYCdzDKMtxnUlFGotg==" saltValue="0tSwrTtPNtD8Y2XFPLx6V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pQGT9YCJnqaQ89pnya4vdfVltoU+UZZiGWU5Q7bFLoMLc0kmIEiDPuQbIs5/ziXYqp8LwpasBOlbawbMj2Igw==" saltValue="iNOD1BBZiE/XelvqLgDC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itf3PvLcWITYZCurv7XS960ubZAGS7xetXP10z6i+pmCCZ1HfqzMmL9A1bUZ8oMQuLpzCcSz7QN/S8BTY49tTg==" saltValue="7r3Z4eNX3dRakRzGVQAH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59.26</v>
      </c>
      <c r="G47" s="12">
        <v>51.79</v>
      </c>
      <c r="H47" s="12">
        <v>48.94</v>
      </c>
      <c r="I47" s="12">
        <v>42.6</v>
      </c>
      <c r="J47" s="13">
        <v>40.64</v>
      </c>
    </row>
    <row r="48" spans="2:10" ht="57.75" customHeight="1" x14ac:dyDescent="0.15">
      <c r="B48" s="14"/>
      <c r="C48" s="1202" t="s">
        <v>4</v>
      </c>
      <c r="D48" s="1202"/>
      <c r="E48" s="1203"/>
      <c r="F48" s="15">
        <v>3.39</v>
      </c>
      <c r="G48" s="16">
        <v>6.23</v>
      </c>
      <c r="H48" s="16">
        <v>3.27</v>
      </c>
      <c r="I48" s="16">
        <v>2.37</v>
      </c>
      <c r="J48" s="17">
        <v>1.95</v>
      </c>
    </row>
    <row r="49" spans="2:10" ht="57.75" customHeight="1" thickBot="1" x14ac:dyDescent="0.2">
      <c r="B49" s="18"/>
      <c r="C49" s="1204" t="s">
        <v>5</v>
      </c>
      <c r="D49" s="1204"/>
      <c r="E49" s="1205"/>
      <c r="F49" s="19" t="s">
        <v>559</v>
      </c>
      <c r="G49" s="20" t="s">
        <v>560</v>
      </c>
      <c r="H49" s="20" t="s">
        <v>561</v>
      </c>
      <c r="I49" s="20" t="s">
        <v>562</v>
      </c>
      <c r="J49" s="21" t="s">
        <v>563</v>
      </c>
    </row>
    <row r="50" spans="2:10" ht="13.5" customHeight="1" x14ac:dyDescent="0.15"/>
  </sheetData>
  <sheetProtection algorithmName="SHA-512" hashValue="wajZM2ZcGg9GR+7NrX8n/Ny5kc/VyV4l5gxtKguvRyn2ReAqXyEzeSGGX+ZU9ePLFtyHHqOg9lSBINHq5uNobQ==" saltValue="wueUTL1iCEyKGN8Dkz/g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2022-03-25T06:53:41Z</cp:lastPrinted>
  <dcterms:created xsi:type="dcterms:W3CDTF">2022-02-02T06:10:55Z</dcterms:created>
  <dcterms:modified xsi:type="dcterms:W3CDTF">2022-03-25T06:57:13Z</dcterms:modified>
  <cp:category/>
</cp:coreProperties>
</file>